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9435" windowHeight="5475"/>
  </bookViews>
  <sheets>
    <sheet name="Table06" sheetId="1" r:id="rId1"/>
  </sheets>
  <definedNames>
    <definedName name="\P">Table06!#REF!</definedName>
    <definedName name="CAPADBN">Table06!#REF!</definedName>
    <definedName name="COPADBN">Table06!#REF!</definedName>
    <definedName name="IDPADBN">Table06!$E$8:$E$27</definedName>
    <definedName name="KAPADBN">Table06!$F$8:$F$27</definedName>
    <definedName name="MIPADBN">Table06!$G$8:$G$27</definedName>
    <definedName name="MNPADBN">Table06!$H$8:$H$27</definedName>
    <definedName name="MTPADBN">Table06!$I$8:$I$16</definedName>
    <definedName name="NDPADBN">Table06!$L$8:$L$27</definedName>
    <definedName name="NEPADBN">Table06!#REF!</definedName>
    <definedName name="NYPADBN">Table06!#REF!</definedName>
    <definedName name="OSPADBN">Table06!#REF!</definedName>
    <definedName name="PMENU">Table06!#REF!</definedName>
    <definedName name="_xlnm.Print_Area" localSheetId="0">Table06!$A$1:$S$70</definedName>
    <definedName name="USPADBN">Table06!#REF!</definedName>
    <definedName name="UTPADBN">Table06!$M$8:$M$27</definedName>
    <definedName name="WAPADBN">Table06!$N$8:$N$27</definedName>
    <definedName name="WYPADBN">Table06!$O$8:$O$27</definedName>
    <definedName name="YEAR">Table06!$A$8:$A$27</definedName>
  </definedNames>
  <calcPr calcId="145621"/>
</workbook>
</file>

<file path=xl/calcChain.xml><?xml version="1.0" encoding="utf-8"?>
<calcChain xmlns="http://schemas.openxmlformats.org/spreadsheetml/2006/main">
  <c r="K19" i="1" l="1"/>
  <c r="O17" i="1"/>
  <c r="Q16" i="1"/>
  <c r="O16" i="1"/>
  <c r="D15" i="1"/>
  <c r="O15" i="1"/>
  <c r="Q15" i="1"/>
  <c r="Q14" i="1"/>
  <c r="O14" i="1"/>
  <c r="Q13" i="1"/>
  <c r="O13" i="1"/>
  <c r="Q12" i="1"/>
  <c r="O12" i="1"/>
  <c r="Q11" i="1"/>
  <c r="O11" i="1"/>
  <c r="Q10" i="1"/>
  <c r="O10" i="1"/>
  <c r="O9" i="1"/>
  <c r="Q9" i="1"/>
  <c r="Q8" i="1"/>
  <c r="O8" i="1"/>
</calcChain>
</file>

<file path=xl/sharedStrings.xml><?xml version="1.0" encoding="utf-8"?>
<sst xmlns="http://schemas.openxmlformats.org/spreadsheetml/2006/main" count="277" uniqueCount="34">
  <si>
    <t xml:space="preserve"> </t>
  </si>
  <si>
    <t xml:space="preserve">  Year</t>
  </si>
  <si>
    <t xml:space="preserve">                     --</t>
  </si>
  <si>
    <t xml:space="preserve">             Penn-</t>
  </si>
  <si>
    <t xml:space="preserve">           sylvania</t>
  </si>
  <si>
    <t xml:space="preserve">        Cali-</t>
  </si>
  <si>
    <t xml:space="preserve">       fornia</t>
  </si>
  <si>
    <t xml:space="preserve">      Florida</t>
  </si>
  <si>
    <t xml:space="preserve"> Georgia</t>
  </si>
  <si>
    <t xml:space="preserve">   Hawaii</t>
  </si>
  <si>
    <t xml:space="preserve">   Kentucky</t>
  </si>
  <si>
    <t xml:space="preserve">  Michigan</t>
  </si>
  <si>
    <t xml:space="preserve">         --</t>
  </si>
  <si>
    <t xml:space="preserve">            --</t>
  </si>
  <si>
    <t xml:space="preserve">                --</t>
  </si>
  <si>
    <t xml:space="preserve">      Jersey</t>
  </si>
  <si>
    <t xml:space="preserve">        New </t>
  </si>
  <si>
    <t xml:space="preserve">        York</t>
  </si>
  <si>
    <t xml:space="preserve">              Ohio</t>
  </si>
  <si>
    <t xml:space="preserve">    Virginia</t>
  </si>
  <si>
    <t xml:space="preserve">         States</t>
  </si>
  <si>
    <t xml:space="preserve">        United</t>
  </si>
  <si>
    <t xml:space="preserve">           --</t>
  </si>
  <si>
    <t xml:space="preserve">             --</t>
  </si>
  <si>
    <t xml:space="preserve">      Others</t>
  </si>
  <si>
    <t xml:space="preserve">    Carolina</t>
  </si>
  <si>
    <t xml:space="preserve">      North</t>
  </si>
  <si>
    <t xml:space="preserve">       Texas</t>
  </si>
  <si>
    <t>1,000 hundredweight (cwt) 1/</t>
  </si>
  <si>
    <t>iana</t>
  </si>
  <si>
    <t>Louis-</t>
  </si>
  <si>
    <t xml:space="preserve"> 1/ A hundredweight (cwt) is equal to 100 pounds.  US total excludes HI after 1968 and NY after 1973 and again after 2001.</t>
  </si>
  <si>
    <t xml:space="preserve">Source:  USDA, National Agricultural Statistics Service, Vegetables Annual Summary, California County Agricultural Commissioners (1982-91), NY State Statistical Service (2002-2007).  </t>
  </si>
  <si>
    <t>Table 6--U.S. bell peppers:  Production by State, 1960-20014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</si>
</sst>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Arial"/>
    </font>
    <font>
      <sz val="9"/>
      <name val="Times New Roman"/>
      <family val="1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2" borderId="0"/>
  </cellStyleXfs>
  <cellXfs count="51">
    <xf numFmtId="0" fontId="0" fillId="2" borderId="0" xfId="0" applyNumberFormat="1" applyFill="1"/>
    <xf numFmtId="0" fontId="1" fillId="2" borderId="1" xfId="0" applyNumberFormat="1" applyFont="1" applyFill="1" applyBorder="1" applyProtection="1">
      <protection locked="0"/>
    </xf>
    <xf numFmtId="0" fontId="1" fillId="2" borderId="0" xfId="0" applyNumberFormat="1" applyFont="1" applyFill="1" applyAlignment="1" applyProtection="1">
      <alignment horizontal="center"/>
      <protection locked="0"/>
    </xf>
    <xf numFmtId="0" fontId="3" fillId="2" borderId="0" xfId="0" applyNumberFormat="1" applyFont="1" applyFill="1"/>
    <xf numFmtId="0" fontId="3" fillId="2" borderId="0" xfId="0" applyNumberFormat="1" applyFont="1" applyFill="1" applyProtection="1"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0" fillId="2" borderId="0" xfId="0" applyNumberFormat="1" applyFill="1"/>
    <xf numFmtId="3" fontId="1" fillId="2" borderId="0" xfId="0" applyNumberFormat="1" applyFont="1" applyFill="1" applyAlignment="1" applyProtection="1">
      <alignment horizontal="center"/>
      <protection locked="0"/>
    </xf>
    <xf numFmtId="3" fontId="0" fillId="2" borderId="0" xfId="0" applyNumberFormat="1" applyFill="1" applyAlignment="1" applyProtection="1">
      <alignment horizontal="center"/>
      <protection locked="0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2" fillId="2" borderId="0" xfId="0" quotePrefix="1" applyNumberFormat="1" applyFont="1" applyFill="1" applyAlignment="1" applyProtection="1">
      <alignment horizontal="left"/>
      <protection locked="0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Border="1"/>
    <xf numFmtId="3" fontId="3" fillId="2" borderId="0" xfId="0" quotePrefix="1" applyNumberFormat="1" applyFont="1" applyFill="1" applyBorder="1" applyAlignment="1">
      <alignment horizontal="left"/>
    </xf>
    <xf numFmtId="0" fontId="5" fillId="2" borderId="1" xfId="0" quotePrefix="1" applyNumberFormat="1" applyFont="1" applyFill="1" applyBorder="1" applyAlignment="1" applyProtection="1">
      <alignment horizontal="left"/>
      <protection locked="0"/>
    </xf>
    <xf numFmtId="0" fontId="6" fillId="2" borderId="0" xfId="0" quotePrefix="1" applyNumberFormat="1" applyFont="1" applyFill="1" applyBorder="1" applyAlignment="1">
      <alignment horizontal="left"/>
    </xf>
    <xf numFmtId="0" fontId="6" fillId="2" borderId="0" xfId="0" applyNumberFormat="1" applyFont="1" applyFill="1"/>
    <xf numFmtId="0" fontId="7" fillId="2" borderId="0" xfId="0" quotePrefix="1" applyNumberFormat="1" applyFont="1" applyFill="1" applyAlignment="1">
      <alignment horizontal="left"/>
    </xf>
    <xf numFmtId="3" fontId="3" fillId="2" borderId="0" xfId="0" quotePrefix="1" applyNumberFormat="1" applyFont="1" applyFill="1" applyAlignment="1" applyProtection="1">
      <alignment horizontal="right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3" fontId="3" fillId="2" borderId="1" xfId="0" quotePrefix="1" applyNumberFormat="1" applyFont="1" applyFill="1" applyBorder="1" applyAlignment="1" applyProtection="1">
      <alignment horizontal="right"/>
      <protection locked="0"/>
    </xf>
    <xf numFmtId="0" fontId="6" fillId="2" borderId="0" xfId="0" applyNumberFormat="1" applyFont="1" applyFill="1" applyProtection="1">
      <protection locked="0"/>
    </xf>
    <xf numFmtId="4" fontId="6" fillId="2" borderId="0" xfId="0" applyNumberFormat="1" applyFont="1" applyFill="1"/>
    <xf numFmtId="3" fontId="6" fillId="2" borderId="0" xfId="0" applyNumberFormat="1" applyFont="1" applyFill="1"/>
    <xf numFmtId="3" fontId="6" fillId="2" borderId="0" xfId="0" quotePrefix="1" applyNumberFormat="1" applyFont="1" applyFill="1" applyAlignment="1">
      <alignment horizontal="left"/>
    </xf>
    <xf numFmtId="3" fontId="6" fillId="2" borderId="0" xfId="0" quotePrefix="1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2" borderId="0" xfId="0" applyNumberFormat="1" applyFont="1" applyFill="1" applyBorder="1"/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/>
    <xf numFmtId="4" fontId="6" fillId="2" borderId="0" xfId="0" applyNumberFormat="1" applyFont="1" applyFill="1" applyBorder="1"/>
    <xf numFmtId="3" fontId="6" fillId="2" borderId="0" xfId="0" quotePrefix="1" applyNumberFormat="1" applyFont="1" applyFill="1" applyBorder="1" applyAlignment="1">
      <alignment horizontal="left"/>
    </xf>
    <xf numFmtId="3" fontId="3" fillId="3" borderId="0" xfId="0" quotePrefix="1" applyNumberFormat="1" applyFont="1" applyFill="1" applyAlignment="1" applyProtection="1">
      <alignment horizontal="right"/>
      <protection locked="0"/>
    </xf>
    <xf numFmtId="3" fontId="3" fillId="3" borderId="1" xfId="0" quotePrefix="1" applyNumberFormat="1" applyFont="1" applyFill="1" applyBorder="1" applyAlignment="1" applyProtection="1">
      <alignment horizontal="right"/>
      <protection locked="0"/>
    </xf>
    <xf numFmtId="3" fontId="3" fillId="3" borderId="0" xfId="0" applyNumberFormat="1" applyFont="1" applyFill="1" applyAlignment="1">
      <alignment horizontal="center"/>
    </xf>
    <xf numFmtId="3" fontId="3" fillId="3" borderId="0" xfId="0" applyNumberFormat="1" applyFont="1" applyFill="1"/>
    <xf numFmtId="3" fontId="6" fillId="3" borderId="0" xfId="0" applyNumberFormat="1" applyFont="1" applyFill="1"/>
    <xf numFmtId="3" fontId="6" fillId="3" borderId="0" xfId="0" applyNumberFormat="1" applyFont="1" applyFill="1" applyBorder="1"/>
    <xf numFmtId="3" fontId="8" fillId="2" borderId="0" xfId="0" applyNumberFormat="1" applyFont="1" applyFill="1" applyAlignment="1" applyProtection="1">
      <alignment horizontal="center"/>
      <protection locked="0"/>
    </xf>
    <xf numFmtId="3" fontId="9" fillId="2" borderId="0" xfId="0" applyNumberFormat="1" applyFont="1" applyFill="1" applyAlignment="1" applyProtection="1">
      <alignment horizontal="right"/>
      <protection locked="0"/>
    </xf>
    <xf numFmtId="3" fontId="9" fillId="2" borderId="1" xfId="0" quotePrefix="1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>
      <alignment horizontal="center"/>
    </xf>
    <xf numFmtId="3" fontId="9" fillId="2" borderId="0" xfId="0" applyNumberFormat="1" applyFont="1" applyFill="1"/>
    <xf numFmtId="3" fontId="10" fillId="2" borderId="0" xfId="0" applyNumberFormat="1" applyFont="1" applyFill="1"/>
    <xf numFmtId="3" fontId="10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showOutlineSymbols="0" zoomScaleNormal="87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33" sqref="H33"/>
    </sheetView>
  </sheetViews>
  <sheetFormatPr defaultColWidth="8.6640625" defaultRowHeight="15" x14ac:dyDescent="0.2"/>
  <cols>
    <col min="1" max="1" width="4.5546875" customWidth="1"/>
    <col min="2" max="2" width="1.6640625" customWidth="1"/>
    <col min="3" max="3" width="7.44140625" style="10" customWidth="1"/>
    <col min="4" max="4" width="8" style="10" customWidth="1"/>
    <col min="5" max="5" width="6.5546875" style="10" customWidth="1"/>
    <col min="6" max="6" width="6.88671875" style="10" customWidth="1"/>
    <col min="7" max="7" width="8" style="10" customWidth="1"/>
    <col min="8" max="8" width="7.33203125" style="10" customWidth="1"/>
    <col min="9" max="9" width="7.6640625" style="10" customWidth="1"/>
    <col min="10" max="10" width="8.5546875" style="10" customWidth="1"/>
    <col min="11" max="11" width="7.44140625" style="10" customWidth="1"/>
    <col min="12" max="12" width="7" style="10" customWidth="1"/>
    <col min="13" max="14" width="9.33203125" style="10" customWidth="1"/>
    <col min="15" max="15" width="7.6640625" style="10" customWidth="1"/>
    <col min="16" max="17" width="7.33203125" style="10" customWidth="1"/>
    <col min="18" max="18" width="7.109375" style="10" customWidth="1"/>
    <col min="19" max="19" width="3.5546875" style="10" customWidth="1"/>
    <col min="20" max="20" width="11.44140625" style="10" customWidth="1"/>
  </cols>
  <sheetData>
    <row r="1" spans="1:20" ht="20.25" customHeight="1" x14ac:dyDescent="0.25">
      <c r="A1" s="19" t="s">
        <v>33</v>
      </c>
      <c r="B1" s="1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0" ht="6" customHeight="1" x14ac:dyDescent="0.2">
      <c r="A2" s="2"/>
      <c r="B2" s="2"/>
      <c r="C2" s="11"/>
      <c r="D2" s="44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</row>
    <row r="3" spans="1:20" s="3" customFormat="1" ht="12.75" x14ac:dyDescent="0.2">
      <c r="B3" s="4"/>
      <c r="C3" s="23" t="s">
        <v>5</v>
      </c>
      <c r="D3" s="45" t="s">
        <v>0</v>
      </c>
      <c r="E3" s="16"/>
      <c r="F3" s="24" t="s">
        <v>0</v>
      </c>
      <c r="G3" s="16"/>
      <c r="H3" s="23" t="s">
        <v>30</v>
      </c>
      <c r="I3" s="16"/>
      <c r="J3" s="23" t="s">
        <v>26</v>
      </c>
      <c r="K3" s="23" t="s">
        <v>16</v>
      </c>
      <c r="L3" s="23" t="s">
        <v>16</v>
      </c>
      <c r="M3" s="16"/>
      <c r="N3" s="23" t="s">
        <v>3</v>
      </c>
      <c r="O3" s="16"/>
      <c r="P3" s="16"/>
      <c r="Q3" s="16"/>
      <c r="R3" s="38" t="s">
        <v>21</v>
      </c>
      <c r="S3" s="16"/>
      <c r="T3" s="13"/>
    </row>
    <row r="4" spans="1:20" s="3" customFormat="1" ht="12.75" x14ac:dyDescent="0.2">
      <c r="A4" s="5" t="s">
        <v>1</v>
      </c>
      <c r="B4" s="6"/>
      <c r="C4" s="25" t="s">
        <v>6</v>
      </c>
      <c r="D4" s="46" t="s">
        <v>7</v>
      </c>
      <c r="E4" s="25" t="s">
        <v>8</v>
      </c>
      <c r="F4" s="25" t="s">
        <v>9</v>
      </c>
      <c r="G4" s="25" t="s">
        <v>10</v>
      </c>
      <c r="H4" s="25" t="s">
        <v>29</v>
      </c>
      <c r="I4" s="25" t="s">
        <v>11</v>
      </c>
      <c r="J4" s="25" t="s">
        <v>25</v>
      </c>
      <c r="K4" s="25" t="s">
        <v>15</v>
      </c>
      <c r="L4" s="25" t="s">
        <v>17</v>
      </c>
      <c r="M4" s="25" t="s">
        <v>18</v>
      </c>
      <c r="N4" s="25" t="s">
        <v>4</v>
      </c>
      <c r="O4" s="25" t="s">
        <v>27</v>
      </c>
      <c r="P4" s="25" t="s">
        <v>19</v>
      </c>
      <c r="Q4" s="25" t="s">
        <v>24</v>
      </c>
      <c r="R4" s="39" t="s">
        <v>20</v>
      </c>
      <c r="S4" s="25"/>
      <c r="T4" s="13"/>
    </row>
    <row r="5" spans="1:20" s="3" customFormat="1" ht="6" customHeight="1" x14ac:dyDescent="0.2">
      <c r="A5" s="7"/>
      <c r="B5" s="7"/>
      <c r="C5" s="14"/>
      <c r="D5" s="47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40"/>
      <c r="S5" s="14"/>
      <c r="T5" s="13"/>
    </row>
    <row r="6" spans="1:20" s="3" customFormat="1" ht="12.75" x14ac:dyDescent="0.2">
      <c r="C6" s="13"/>
      <c r="D6" s="48"/>
      <c r="E6" s="13"/>
      <c r="F6" s="13"/>
      <c r="G6" s="13"/>
      <c r="H6" s="13"/>
      <c r="I6" s="13"/>
      <c r="J6" s="15" t="s">
        <v>28</v>
      </c>
      <c r="K6" s="13"/>
      <c r="L6" s="13"/>
      <c r="M6" s="13"/>
      <c r="N6" s="13"/>
      <c r="O6" s="13"/>
      <c r="P6" s="13"/>
      <c r="Q6" s="13"/>
      <c r="R6" s="41"/>
      <c r="S6" s="13"/>
      <c r="T6" s="13"/>
    </row>
    <row r="7" spans="1:20" s="3" customFormat="1" ht="8.25" customHeight="1" x14ac:dyDescent="0.2">
      <c r="C7" s="13"/>
      <c r="D7" s="4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41" t="s">
        <v>0</v>
      </c>
      <c r="S7" s="13"/>
      <c r="T7" s="13"/>
    </row>
    <row r="8" spans="1:20" s="21" customFormat="1" ht="10.5" customHeight="1" x14ac:dyDescent="0.2">
      <c r="A8" s="26">
        <v>1960</v>
      </c>
      <c r="B8" s="27"/>
      <c r="C8" s="28">
        <v>840</v>
      </c>
      <c r="D8" s="49">
        <v>1243</v>
      </c>
      <c r="E8" s="29" t="s">
        <v>12</v>
      </c>
      <c r="F8" s="28">
        <v>9</v>
      </c>
      <c r="G8" s="29" t="s">
        <v>22</v>
      </c>
      <c r="H8" s="28">
        <v>42</v>
      </c>
      <c r="I8" s="28">
        <v>104</v>
      </c>
      <c r="J8" s="28">
        <v>192</v>
      </c>
      <c r="K8" s="28">
        <v>464</v>
      </c>
      <c r="L8" s="28">
        <v>65</v>
      </c>
      <c r="M8" s="28">
        <v>117</v>
      </c>
      <c r="N8" s="30" t="s">
        <v>23</v>
      </c>
      <c r="O8" s="28">
        <f>84+328</f>
        <v>412</v>
      </c>
      <c r="P8" s="28">
        <v>24</v>
      </c>
      <c r="Q8" s="28">
        <f>11+52+9+49</f>
        <v>121</v>
      </c>
      <c r="R8" s="42">
        <v>3633</v>
      </c>
      <c r="S8" s="28"/>
      <c r="T8" s="28"/>
    </row>
    <row r="9" spans="1:20" s="21" customFormat="1" ht="10.5" customHeight="1" x14ac:dyDescent="0.2">
      <c r="A9" s="26">
        <v>1961</v>
      </c>
      <c r="B9" s="27"/>
      <c r="C9" s="28">
        <v>810</v>
      </c>
      <c r="D9" s="49">
        <v>1546</v>
      </c>
      <c r="E9" s="29" t="s">
        <v>12</v>
      </c>
      <c r="F9" s="28">
        <v>9</v>
      </c>
      <c r="G9" s="29" t="s">
        <v>22</v>
      </c>
      <c r="H9" s="28">
        <v>60</v>
      </c>
      <c r="I9" s="28">
        <v>110</v>
      </c>
      <c r="J9" s="28">
        <v>196</v>
      </c>
      <c r="K9" s="28">
        <v>484</v>
      </c>
      <c r="L9" s="28">
        <v>66</v>
      </c>
      <c r="M9" s="28">
        <v>147</v>
      </c>
      <c r="N9" s="30" t="s">
        <v>23</v>
      </c>
      <c r="O9" s="28">
        <f>315+105</f>
        <v>420</v>
      </c>
      <c r="P9" s="28">
        <v>36</v>
      </c>
      <c r="Q9" s="28">
        <f>15+42+9+39</f>
        <v>105</v>
      </c>
      <c r="R9" s="42">
        <v>3989</v>
      </c>
      <c r="S9" s="28"/>
      <c r="T9" s="28"/>
    </row>
    <row r="10" spans="1:20" s="21" customFormat="1" ht="10.5" customHeight="1" x14ac:dyDescent="0.2">
      <c r="A10" s="21">
        <v>1962</v>
      </c>
      <c r="B10" s="27"/>
      <c r="C10" s="28">
        <v>756</v>
      </c>
      <c r="D10" s="49">
        <v>1227</v>
      </c>
      <c r="E10" s="29" t="s">
        <v>12</v>
      </c>
      <c r="F10" s="28">
        <v>10</v>
      </c>
      <c r="G10" s="29" t="s">
        <v>22</v>
      </c>
      <c r="H10" s="28">
        <v>65</v>
      </c>
      <c r="I10" s="28">
        <v>112</v>
      </c>
      <c r="J10" s="28">
        <v>220</v>
      </c>
      <c r="K10" s="28">
        <v>482</v>
      </c>
      <c r="L10" s="28">
        <v>60</v>
      </c>
      <c r="M10" s="28">
        <v>126</v>
      </c>
      <c r="N10" s="30" t="s">
        <v>23</v>
      </c>
      <c r="O10" s="28">
        <f>68+414</f>
        <v>482</v>
      </c>
      <c r="P10" s="28">
        <v>60</v>
      </c>
      <c r="Q10" s="28">
        <f>15+51+10+39</f>
        <v>115</v>
      </c>
      <c r="R10" s="42">
        <v>3715</v>
      </c>
      <c r="S10" s="28"/>
      <c r="T10" s="28"/>
    </row>
    <row r="11" spans="1:20" s="21" customFormat="1" ht="10.5" customHeight="1" x14ac:dyDescent="0.2">
      <c r="A11" s="21">
        <v>1963</v>
      </c>
      <c r="B11" s="27"/>
      <c r="C11" s="28">
        <v>945</v>
      </c>
      <c r="D11" s="49">
        <v>1394</v>
      </c>
      <c r="E11" s="29" t="s">
        <v>12</v>
      </c>
      <c r="F11" s="28">
        <v>9</v>
      </c>
      <c r="G11" s="29" t="s">
        <v>22</v>
      </c>
      <c r="H11" s="28">
        <v>58</v>
      </c>
      <c r="I11" s="28">
        <v>110</v>
      </c>
      <c r="J11" s="28">
        <v>209</v>
      </c>
      <c r="K11" s="28">
        <v>450</v>
      </c>
      <c r="L11" s="28">
        <v>55</v>
      </c>
      <c r="M11" s="28">
        <v>119</v>
      </c>
      <c r="N11" s="30" t="s">
        <v>23</v>
      </c>
      <c r="O11" s="28">
        <f>108+370</f>
        <v>478</v>
      </c>
      <c r="P11" s="28">
        <v>38</v>
      </c>
      <c r="Q11" s="28">
        <f>13+50+12+45</f>
        <v>120</v>
      </c>
      <c r="R11" s="42">
        <v>3985</v>
      </c>
      <c r="S11" s="28"/>
      <c r="T11" s="28"/>
    </row>
    <row r="12" spans="1:20" s="21" customFormat="1" ht="10.5" customHeight="1" x14ac:dyDescent="0.2">
      <c r="A12" s="21">
        <v>1964</v>
      </c>
      <c r="B12" s="27"/>
      <c r="C12" s="28">
        <v>765</v>
      </c>
      <c r="D12" s="49">
        <v>1454</v>
      </c>
      <c r="E12" s="29" t="s">
        <v>12</v>
      </c>
      <c r="F12" s="28">
        <v>9</v>
      </c>
      <c r="G12" s="29" t="s">
        <v>22</v>
      </c>
      <c r="H12" s="28">
        <v>48</v>
      </c>
      <c r="I12" s="28">
        <v>72</v>
      </c>
      <c r="J12" s="28">
        <v>232</v>
      </c>
      <c r="K12" s="28">
        <v>450</v>
      </c>
      <c r="L12" s="28">
        <v>45</v>
      </c>
      <c r="M12" s="28">
        <v>108</v>
      </c>
      <c r="N12" s="30" t="s">
        <v>23</v>
      </c>
      <c r="O12" s="28">
        <f>120+396</f>
        <v>516</v>
      </c>
      <c r="P12" s="28">
        <v>77</v>
      </c>
      <c r="Q12" s="28">
        <f>13+35+12+38</f>
        <v>98</v>
      </c>
      <c r="R12" s="42">
        <v>3874</v>
      </c>
      <c r="S12" s="28"/>
      <c r="T12" s="28"/>
    </row>
    <row r="13" spans="1:20" s="21" customFormat="1" ht="10.5" customHeight="1" x14ac:dyDescent="0.2">
      <c r="A13" s="21">
        <v>1965</v>
      </c>
      <c r="B13" s="27"/>
      <c r="C13" s="28">
        <v>822</v>
      </c>
      <c r="D13" s="49">
        <v>1349</v>
      </c>
      <c r="E13" s="29" t="s">
        <v>12</v>
      </c>
      <c r="F13" s="28">
        <v>9</v>
      </c>
      <c r="G13" s="29" t="s">
        <v>22</v>
      </c>
      <c r="H13" s="28">
        <v>50</v>
      </c>
      <c r="I13" s="28">
        <v>98</v>
      </c>
      <c r="J13" s="28">
        <v>228</v>
      </c>
      <c r="K13" s="28">
        <v>504</v>
      </c>
      <c r="L13" s="28">
        <v>54</v>
      </c>
      <c r="M13" s="28">
        <v>117</v>
      </c>
      <c r="N13" s="30" t="s">
        <v>23</v>
      </c>
      <c r="O13" s="28">
        <f>120+378</f>
        <v>498</v>
      </c>
      <c r="P13" s="28">
        <v>68</v>
      </c>
      <c r="Q13" s="28">
        <f>44+14+36</f>
        <v>94</v>
      </c>
      <c r="R13" s="42">
        <v>3891</v>
      </c>
      <c r="S13" s="28"/>
      <c r="T13" s="28"/>
    </row>
    <row r="14" spans="1:20" s="21" customFormat="1" ht="10.5" customHeight="1" x14ac:dyDescent="0.2">
      <c r="A14" s="21">
        <v>1966</v>
      </c>
      <c r="B14" s="27"/>
      <c r="C14" s="28">
        <v>908</v>
      </c>
      <c r="D14" s="49">
        <v>1567</v>
      </c>
      <c r="E14" s="29" t="s">
        <v>12</v>
      </c>
      <c r="F14" s="28">
        <v>9</v>
      </c>
      <c r="G14" s="29" t="s">
        <v>22</v>
      </c>
      <c r="H14" s="28">
        <v>45</v>
      </c>
      <c r="I14" s="28">
        <v>77</v>
      </c>
      <c r="J14" s="28">
        <v>259</v>
      </c>
      <c r="K14" s="28">
        <v>435</v>
      </c>
      <c r="L14" s="28">
        <v>44</v>
      </c>
      <c r="M14" s="28">
        <v>96</v>
      </c>
      <c r="N14" s="30" t="s">
        <v>23</v>
      </c>
      <c r="O14" s="28">
        <f>63+333</f>
        <v>396</v>
      </c>
      <c r="P14" s="28">
        <v>98</v>
      </c>
      <c r="Q14" s="28">
        <f>11+40+39</f>
        <v>90</v>
      </c>
      <c r="R14" s="42">
        <v>4024</v>
      </c>
      <c r="S14" s="28"/>
      <c r="T14" s="28"/>
    </row>
    <row r="15" spans="1:20" s="21" customFormat="1" ht="10.5" customHeight="1" x14ac:dyDescent="0.2">
      <c r="A15" s="21">
        <v>1967</v>
      </c>
      <c r="B15" s="27"/>
      <c r="C15" s="28">
        <v>1056</v>
      </c>
      <c r="D15" s="49">
        <f>746+700+288</f>
        <v>1734</v>
      </c>
      <c r="E15" s="29" t="s">
        <v>12</v>
      </c>
      <c r="F15" s="28">
        <v>10</v>
      </c>
      <c r="G15" s="29" t="s">
        <v>22</v>
      </c>
      <c r="H15" s="28">
        <v>66</v>
      </c>
      <c r="I15" s="28">
        <v>84</v>
      </c>
      <c r="J15" s="28">
        <v>280</v>
      </c>
      <c r="K15" s="28">
        <v>462</v>
      </c>
      <c r="L15" s="28">
        <v>56</v>
      </c>
      <c r="M15" s="28">
        <v>96</v>
      </c>
      <c r="N15" s="30" t="s">
        <v>23</v>
      </c>
      <c r="O15" s="28">
        <f>150+180</f>
        <v>330</v>
      </c>
      <c r="P15" s="28">
        <v>87</v>
      </c>
      <c r="Q15" s="28">
        <f>33+9+25</f>
        <v>67</v>
      </c>
      <c r="R15" s="42">
        <v>4328</v>
      </c>
      <c r="S15" s="28"/>
      <c r="T15" s="28"/>
    </row>
    <row r="16" spans="1:20" s="21" customFormat="1" ht="10.5" customHeight="1" x14ac:dyDescent="0.2">
      <c r="A16" s="21">
        <v>1968</v>
      </c>
      <c r="B16" s="27"/>
      <c r="C16" s="28">
        <v>1440</v>
      </c>
      <c r="D16" s="49">
        <v>1744</v>
      </c>
      <c r="E16" s="29" t="s">
        <v>12</v>
      </c>
      <c r="F16" s="28">
        <v>10</v>
      </c>
      <c r="G16" s="29" t="s">
        <v>22</v>
      </c>
      <c r="H16" s="28">
        <v>66</v>
      </c>
      <c r="I16" s="28">
        <v>104</v>
      </c>
      <c r="J16" s="28">
        <v>259</v>
      </c>
      <c r="K16" s="28">
        <v>450</v>
      </c>
      <c r="L16" s="28">
        <v>48</v>
      </c>
      <c r="M16" s="28">
        <v>108</v>
      </c>
      <c r="N16" s="30" t="s">
        <v>23</v>
      </c>
      <c r="O16" s="28">
        <f>77+456</f>
        <v>533</v>
      </c>
      <c r="P16" s="28">
        <v>66</v>
      </c>
      <c r="Q16" s="28">
        <f>40+10+38</f>
        <v>88</v>
      </c>
      <c r="R16" s="42">
        <v>4916</v>
      </c>
      <c r="S16" s="28"/>
      <c r="T16" s="28"/>
    </row>
    <row r="17" spans="1:20" s="21" customFormat="1" ht="10.5" customHeight="1" x14ac:dyDescent="0.2">
      <c r="A17" s="21">
        <v>1969</v>
      </c>
      <c r="B17" s="27"/>
      <c r="C17" s="28">
        <v>1170</v>
      </c>
      <c r="D17" s="49">
        <v>1616</v>
      </c>
      <c r="E17" s="29" t="s">
        <v>12</v>
      </c>
      <c r="F17" s="30" t="s">
        <v>12</v>
      </c>
      <c r="G17" s="29" t="s">
        <v>22</v>
      </c>
      <c r="H17" s="28">
        <v>60</v>
      </c>
      <c r="I17" s="28">
        <v>126</v>
      </c>
      <c r="J17" s="28">
        <v>272</v>
      </c>
      <c r="K17" s="28">
        <v>440</v>
      </c>
      <c r="L17" s="28">
        <v>48</v>
      </c>
      <c r="M17" s="28">
        <v>80</v>
      </c>
      <c r="N17" s="30" t="s">
        <v>23</v>
      </c>
      <c r="O17" s="28">
        <f>126+344</f>
        <v>470</v>
      </c>
      <c r="P17" s="28">
        <v>39</v>
      </c>
      <c r="Q17" s="28">
        <v>40</v>
      </c>
      <c r="R17" s="42">
        <v>4361</v>
      </c>
      <c r="S17" s="28"/>
      <c r="T17" s="28"/>
    </row>
    <row r="18" spans="1:20" s="21" customFormat="1" ht="10.5" customHeight="1" x14ac:dyDescent="0.2">
      <c r="B18" s="27"/>
      <c r="C18" s="28"/>
      <c r="D18" s="49"/>
      <c r="E18" s="28"/>
      <c r="F18" s="31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42"/>
      <c r="S18" s="28"/>
      <c r="T18" s="28"/>
    </row>
    <row r="19" spans="1:20" s="21" customFormat="1" ht="10.5" customHeight="1" x14ac:dyDescent="0.2">
      <c r="A19" s="21">
        <v>1970</v>
      </c>
      <c r="B19" s="27"/>
      <c r="C19" s="28">
        <v>1224</v>
      </c>
      <c r="D19" s="49">
        <v>987</v>
      </c>
      <c r="E19" s="29" t="s">
        <v>12</v>
      </c>
      <c r="F19" s="30" t="s">
        <v>12</v>
      </c>
      <c r="G19" s="29" t="s">
        <v>22</v>
      </c>
      <c r="H19" s="28">
        <v>72</v>
      </c>
      <c r="I19" s="28">
        <v>119</v>
      </c>
      <c r="J19" s="28">
        <v>280</v>
      </c>
      <c r="K19" s="28">
        <f>390+39</f>
        <v>429</v>
      </c>
      <c r="L19" s="28">
        <v>60</v>
      </c>
      <c r="M19" s="28">
        <v>132</v>
      </c>
      <c r="N19" s="30" t="s">
        <v>23</v>
      </c>
      <c r="O19" s="28">
        <v>486</v>
      </c>
      <c r="P19" s="28">
        <v>35</v>
      </c>
      <c r="Q19" s="28">
        <v>48</v>
      </c>
      <c r="R19" s="42">
        <v>3872</v>
      </c>
      <c r="S19" s="28"/>
      <c r="T19" s="28"/>
    </row>
    <row r="20" spans="1:20" s="21" customFormat="1" ht="10.5" customHeight="1" x14ac:dyDescent="0.2">
      <c r="A20" s="21">
        <v>1971</v>
      </c>
      <c r="B20" s="27"/>
      <c r="C20" s="28">
        <v>1258</v>
      </c>
      <c r="D20" s="49">
        <v>1119</v>
      </c>
      <c r="E20" s="29" t="s">
        <v>12</v>
      </c>
      <c r="F20" s="30" t="s">
        <v>12</v>
      </c>
      <c r="G20" s="29" t="s">
        <v>22</v>
      </c>
      <c r="H20" s="28">
        <v>70</v>
      </c>
      <c r="I20" s="28">
        <v>112</v>
      </c>
      <c r="J20" s="28">
        <v>302</v>
      </c>
      <c r="K20" s="28">
        <v>486</v>
      </c>
      <c r="L20" s="28">
        <v>68</v>
      </c>
      <c r="M20" s="28">
        <v>108</v>
      </c>
      <c r="N20" s="30" t="s">
        <v>23</v>
      </c>
      <c r="O20" s="28">
        <v>473</v>
      </c>
      <c r="P20" s="28">
        <v>24</v>
      </c>
      <c r="Q20" s="28">
        <v>52</v>
      </c>
      <c r="R20" s="42">
        <v>4072</v>
      </c>
      <c r="S20" s="28"/>
      <c r="T20" s="28"/>
    </row>
    <row r="21" spans="1:20" s="21" customFormat="1" ht="10.5" customHeight="1" x14ac:dyDescent="0.2">
      <c r="A21" s="21">
        <v>1972</v>
      </c>
      <c r="B21" s="27"/>
      <c r="C21" s="28">
        <v>1659</v>
      </c>
      <c r="D21" s="49">
        <v>1417</v>
      </c>
      <c r="E21" s="29" t="s">
        <v>12</v>
      </c>
      <c r="F21" s="30" t="s">
        <v>12</v>
      </c>
      <c r="G21" s="29" t="s">
        <v>22</v>
      </c>
      <c r="H21" s="28">
        <v>77</v>
      </c>
      <c r="I21" s="28">
        <v>91</v>
      </c>
      <c r="J21" s="28">
        <v>288</v>
      </c>
      <c r="K21" s="28">
        <v>416</v>
      </c>
      <c r="L21" s="28">
        <v>38</v>
      </c>
      <c r="M21" s="28">
        <v>84</v>
      </c>
      <c r="N21" s="30" t="s">
        <v>23</v>
      </c>
      <c r="O21" s="28">
        <v>528</v>
      </c>
      <c r="P21" s="28">
        <v>23</v>
      </c>
      <c r="Q21" s="28">
        <v>30</v>
      </c>
      <c r="R21" s="42">
        <v>4651</v>
      </c>
      <c r="S21" s="28"/>
      <c r="T21" s="28"/>
    </row>
    <row r="22" spans="1:20" s="21" customFormat="1" ht="10.5" customHeight="1" x14ac:dyDescent="0.2">
      <c r="A22" s="21">
        <v>1973</v>
      </c>
      <c r="B22" s="27"/>
      <c r="C22" s="28">
        <v>1721</v>
      </c>
      <c r="D22" s="49">
        <v>1525</v>
      </c>
      <c r="E22" s="29" t="s">
        <v>12</v>
      </c>
      <c r="F22" s="28">
        <v>8</v>
      </c>
      <c r="G22" s="29" t="s">
        <v>22</v>
      </c>
      <c r="H22" s="28">
        <v>42</v>
      </c>
      <c r="I22" s="28">
        <v>102</v>
      </c>
      <c r="J22" s="28">
        <v>326</v>
      </c>
      <c r="K22" s="28">
        <v>473</v>
      </c>
      <c r="L22" s="29" t="s">
        <v>23</v>
      </c>
      <c r="M22" s="28">
        <v>94</v>
      </c>
      <c r="N22" s="30" t="s">
        <v>23</v>
      </c>
      <c r="O22" s="28">
        <v>421</v>
      </c>
      <c r="P22" s="29" t="s">
        <v>23</v>
      </c>
      <c r="Q22" s="28">
        <v>34</v>
      </c>
      <c r="R22" s="42">
        <v>4738</v>
      </c>
      <c r="S22" s="28"/>
      <c r="T22" s="28"/>
    </row>
    <row r="23" spans="1:20" s="21" customFormat="1" ht="10.5" customHeight="1" x14ac:dyDescent="0.2">
      <c r="A23" s="21">
        <v>1974</v>
      </c>
      <c r="B23" s="27"/>
      <c r="C23" s="28">
        <v>1923</v>
      </c>
      <c r="D23" s="49">
        <v>1684</v>
      </c>
      <c r="E23" s="29" t="s">
        <v>12</v>
      </c>
      <c r="F23" s="28">
        <v>7</v>
      </c>
      <c r="G23" s="29" t="s">
        <v>22</v>
      </c>
      <c r="H23" s="28">
        <v>65</v>
      </c>
      <c r="I23" s="28">
        <v>107</v>
      </c>
      <c r="J23" s="28">
        <v>328</v>
      </c>
      <c r="K23" s="28">
        <v>489</v>
      </c>
      <c r="L23" s="29" t="s">
        <v>23</v>
      </c>
      <c r="M23" s="28">
        <v>105</v>
      </c>
      <c r="N23" s="30" t="s">
        <v>23</v>
      </c>
      <c r="O23" s="28">
        <v>512</v>
      </c>
      <c r="P23" s="29" t="s">
        <v>23</v>
      </c>
      <c r="Q23" s="28">
        <v>38</v>
      </c>
      <c r="R23" s="42">
        <v>5251</v>
      </c>
      <c r="S23" s="28"/>
      <c r="T23" s="28"/>
    </row>
    <row r="24" spans="1:20" s="21" customFormat="1" ht="10.5" customHeight="1" x14ac:dyDescent="0.2">
      <c r="A24" s="21">
        <v>1975</v>
      </c>
      <c r="B24" s="27"/>
      <c r="C24" s="28">
        <v>1508</v>
      </c>
      <c r="D24" s="49">
        <v>1898</v>
      </c>
      <c r="E24" s="29" t="s">
        <v>12</v>
      </c>
      <c r="F24" s="28">
        <v>7</v>
      </c>
      <c r="G24" s="29" t="s">
        <v>22</v>
      </c>
      <c r="H24" s="28">
        <v>63</v>
      </c>
      <c r="I24" s="28">
        <v>150</v>
      </c>
      <c r="J24" s="28">
        <v>280</v>
      </c>
      <c r="K24" s="28">
        <v>518</v>
      </c>
      <c r="L24" s="29" t="s">
        <v>23</v>
      </c>
      <c r="M24" s="28">
        <v>96</v>
      </c>
      <c r="N24" s="30" t="s">
        <v>23</v>
      </c>
      <c r="O24" s="28">
        <v>547</v>
      </c>
      <c r="P24" s="29" t="s">
        <v>23</v>
      </c>
      <c r="Q24" s="28">
        <v>46</v>
      </c>
      <c r="R24" s="42">
        <v>5106</v>
      </c>
      <c r="S24" s="28"/>
      <c r="T24" s="28"/>
    </row>
    <row r="25" spans="1:20" s="21" customFormat="1" ht="10.5" customHeight="1" x14ac:dyDescent="0.2">
      <c r="A25" s="21">
        <v>1976</v>
      </c>
      <c r="B25" s="27"/>
      <c r="C25" s="28">
        <v>1568</v>
      </c>
      <c r="D25" s="49">
        <v>1889</v>
      </c>
      <c r="E25" s="29" t="s">
        <v>12</v>
      </c>
      <c r="F25" s="28">
        <v>8</v>
      </c>
      <c r="G25" s="28">
        <v>170</v>
      </c>
      <c r="H25" s="28">
        <v>77</v>
      </c>
      <c r="I25" s="28">
        <v>119</v>
      </c>
      <c r="J25" s="28">
        <v>284</v>
      </c>
      <c r="K25" s="28">
        <v>469</v>
      </c>
      <c r="L25" s="29" t="s">
        <v>23</v>
      </c>
      <c r="M25" s="28">
        <v>77</v>
      </c>
      <c r="N25" s="30" t="s">
        <v>23</v>
      </c>
      <c r="O25" s="28">
        <v>616</v>
      </c>
      <c r="P25" s="29" t="s">
        <v>23</v>
      </c>
      <c r="Q25" s="29" t="s">
        <v>23</v>
      </c>
      <c r="R25" s="42">
        <v>5269</v>
      </c>
      <c r="S25" s="28"/>
      <c r="T25" s="28"/>
    </row>
    <row r="26" spans="1:20" s="21" customFormat="1" ht="10.5" customHeight="1" x14ac:dyDescent="0.2">
      <c r="A26" s="21">
        <v>1977</v>
      </c>
      <c r="B26" s="27"/>
      <c r="C26" s="28">
        <v>1589</v>
      </c>
      <c r="D26" s="49">
        <v>1837</v>
      </c>
      <c r="E26" s="29" t="s">
        <v>12</v>
      </c>
      <c r="F26" s="28">
        <v>11</v>
      </c>
      <c r="G26" s="28">
        <v>228</v>
      </c>
      <c r="H26" s="28">
        <v>59</v>
      </c>
      <c r="I26" s="28">
        <v>135</v>
      </c>
      <c r="J26" s="28">
        <v>266</v>
      </c>
      <c r="K26" s="28">
        <v>539</v>
      </c>
      <c r="L26" s="29" t="s">
        <v>23</v>
      </c>
      <c r="M26" s="28">
        <v>90</v>
      </c>
      <c r="N26" s="30" t="s">
        <v>23</v>
      </c>
      <c r="O26" s="28">
        <v>627</v>
      </c>
      <c r="P26" s="29" t="s">
        <v>23</v>
      </c>
      <c r="Q26" s="29" t="s">
        <v>23</v>
      </c>
      <c r="R26" s="42">
        <v>5370</v>
      </c>
      <c r="S26" s="28"/>
      <c r="T26" s="28"/>
    </row>
    <row r="27" spans="1:20" s="21" customFormat="1" ht="10.5" customHeight="1" x14ac:dyDescent="0.2">
      <c r="A27" s="21">
        <v>1978</v>
      </c>
      <c r="B27" s="27"/>
      <c r="C27" s="28">
        <v>1515</v>
      </c>
      <c r="D27" s="49">
        <v>1895</v>
      </c>
      <c r="E27" s="29" t="s">
        <v>12</v>
      </c>
      <c r="F27" s="28">
        <v>8</v>
      </c>
      <c r="G27" s="28">
        <v>152</v>
      </c>
      <c r="H27" s="28">
        <v>55</v>
      </c>
      <c r="I27" s="28">
        <v>148</v>
      </c>
      <c r="J27" s="28">
        <v>255</v>
      </c>
      <c r="K27" s="28">
        <v>416</v>
      </c>
      <c r="L27" s="29" t="s">
        <v>23</v>
      </c>
      <c r="M27" s="28">
        <v>117</v>
      </c>
      <c r="N27" s="30" t="s">
        <v>23</v>
      </c>
      <c r="O27" s="28">
        <v>648</v>
      </c>
      <c r="P27" s="29" t="s">
        <v>23</v>
      </c>
      <c r="Q27" s="29" t="s">
        <v>23</v>
      </c>
      <c r="R27" s="42">
        <v>5201</v>
      </c>
      <c r="S27" s="28"/>
      <c r="T27" s="28"/>
    </row>
    <row r="28" spans="1:20" s="21" customFormat="1" ht="10.5" customHeight="1" x14ac:dyDescent="0.2">
      <c r="A28" s="21">
        <v>1979</v>
      </c>
      <c r="B28" s="27"/>
      <c r="C28" s="28">
        <v>1917</v>
      </c>
      <c r="D28" s="49">
        <v>1886</v>
      </c>
      <c r="E28" s="29" t="s">
        <v>12</v>
      </c>
      <c r="F28" s="28">
        <v>9</v>
      </c>
      <c r="G28" s="28">
        <v>248</v>
      </c>
      <c r="H28" s="28">
        <v>61</v>
      </c>
      <c r="I28" s="28">
        <v>146</v>
      </c>
      <c r="J28" s="28">
        <v>259</v>
      </c>
      <c r="K28" s="28">
        <v>440</v>
      </c>
      <c r="L28" s="29" t="s">
        <v>23</v>
      </c>
      <c r="M28" s="28">
        <v>68</v>
      </c>
      <c r="N28" s="30" t="s">
        <v>23</v>
      </c>
      <c r="O28" s="28">
        <v>794</v>
      </c>
      <c r="P28" s="29" t="s">
        <v>23</v>
      </c>
      <c r="Q28" s="29" t="s">
        <v>23</v>
      </c>
      <c r="R28" s="42">
        <v>5819</v>
      </c>
      <c r="S28" s="28"/>
      <c r="T28" s="28"/>
    </row>
    <row r="29" spans="1:20" s="21" customFormat="1" ht="10.5" customHeight="1" x14ac:dyDescent="0.2">
      <c r="B29" s="27"/>
      <c r="C29" s="28"/>
      <c r="D29" s="49"/>
      <c r="E29" s="28"/>
      <c r="F29" s="31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42"/>
      <c r="S29" s="28"/>
      <c r="T29" s="28"/>
    </row>
    <row r="30" spans="1:20" s="21" customFormat="1" ht="10.5" customHeight="1" x14ac:dyDescent="0.2">
      <c r="A30" s="21">
        <v>1980</v>
      </c>
      <c r="B30" s="27"/>
      <c r="C30" s="28">
        <v>1685</v>
      </c>
      <c r="D30" s="49">
        <v>1906</v>
      </c>
      <c r="E30" s="29" t="s">
        <v>12</v>
      </c>
      <c r="F30" s="28">
        <v>6</v>
      </c>
      <c r="G30" s="28">
        <v>223</v>
      </c>
      <c r="H30" s="28">
        <v>45</v>
      </c>
      <c r="I30" s="28">
        <v>126</v>
      </c>
      <c r="J30" s="28">
        <v>275</v>
      </c>
      <c r="K30" s="28">
        <v>475</v>
      </c>
      <c r="L30" s="29" t="s">
        <v>23</v>
      </c>
      <c r="M30" s="28">
        <v>49</v>
      </c>
      <c r="N30" s="30" t="s">
        <v>23</v>
      </c>
      <c r="O30" s="28">
        <v>710</v>
      </c>
      <c r="P30" s="29" t="s">
        <v>23</v>
      </c>
      <c r="Q30" s="29" t="s">
        <v>23</v>
      </c>
      <c r="R30" s="42">
        <v>5494</v>
      </c>
      <c r="S30" s="28"/>
      <c r="T30" s="28"/>
    </row>
    <row r="31" spans="1:20" s="21" customFormat="1" ht="10.5" customHeight="1" x14ac:dyDescent="0.2">
      <c r="A31" s="21">
        <v>1981</v>
      </c>
      <c r="B31" s="27"/>
      <c r="C31" s="28">
        <v>1739</v>
      </c>
      <c r="D31" s="49">
        <v>2003</v>
      </c>
      <c r="E31" s="29" t="s">
        <v>12</v>
      </c>
      <c r="F31" s="28">
        <v>8</v>
      </c>
      <c r="G31" s="28">
        <v>345</v>
      </c>
      <c r="H31" s="28">
        <v>70</v>
      </c>
      <c r="I31" s="28">
        <v>135</v>
      </c>
      <c r="J31" s="28">
        <v>280</v>
      </c>
      <c r="K31" s="28">
        <v>423</v>
      </c>
      <c r="L31" s="29" t="s">
        <v>23</v>
      </c>
      <c r="M31" s="28">
        <v>53</v>
      </c>
      <c r="N31" s="30" t="s">
        <v>23</v>
      </c>
      <c r="O31" s="28">
        <v>827</v>
      </c>
      <c r="P31" s="29" t="s">
        <v>23</v>
      </c>
      <c r="Q31" s="29" t="s">
        <v>23</v>
      </c>
      <c r="R31" s="42">
        <v>5875</v>
      </c>
      <c r="S31" s="28"/>
      <c r="T31" s="28"/>
    </row>
    <row r="32" spans="1:20" s="21" customFormat="1" ht="10.5" customHeight="1" x14ac:dyDescent="0.2">
      <c r="A32" s="21">
        <v>1982</v>
      </c>
      <c r="B32" s="27"/>
      <c r="C32" s="28">
        <v>1836</v>
      </c>
      <c r="D32" s="49">
        <v>2225</v>
      </c>
      <c r="E32" s="29" t="s">
        <v>12</v>
      </c>
      <c r="F32" s="28">
        <v>8</v>
      </c>
      <c r="G32" s="29" t="s">
        <v>14</v>
      </c>
      <c r="H32" s="29" t="s">
        <v>23</v>
      </c>
      <c r="I32" s="29" t="s">
        <v>14</v>
      </c>
      <c r="J32" s="28">
        <v>285</v>
      </c>
      <c r="K32" s="28">
        <v>458</v>
      </c>
      <c r="L32" s="29" t="s">
        <v>23</v>
      </c>
      <c r="M32" s="29" t="s">
        <v>2</v>
      </c>
      <c r="N32" s="30" t="s">
        <v>23</v>
      </c>
      <c r="O32" s="28">
        <v>864</v>
      </c>
      <c r="P32" s="29" t="s">
        <v>23</v>
      </c>
      <c r="Q32" s="28">
        <v>259</v>
      </c>
      <c r="R32" s="42">
        <v>5927</v>
      </c>
      <c r="S32" s="28" t="s">
        <v>0</v>
      </c>
      <c r="T32" s="28"/>
    </row>
    <row r="33" spans="1:20" s="21" customFormat="1" ht="10.5" customHeight="1" x14ac:dyDescent="0.2">
      <c r="A33" s="21">
        <v>1983</v>
      </c>
      <c r="B33" s="27"/>
      <c r="C33" s="28">
        <v>2376</v>
      </c>
      <c r="D33" s="49">
        <v>2658</v>
      </c>
      <c r="E33" s="29" t="s">
        <v>12</v>
      </c>
      <c r="F33" s="28">
        <v>12</v>
      </c>
      <c r="G33" s="29" t="s">
        <v>14</v>
      </c>
      <c r="H33" s="29" t="s">
        <v>23</v>
      </c>
      <c r="I33" s="29" t="s">
        <v>14</v>
      </c>
      <c r="J33" s="28">
        <v>273</v>
      </c>
      <c r="K33" s="28">
        <v>439</v>
      </c>
      <c r="L33" s="29" t="s">
        <v>23</v>
      </c>
      <c r="M33" s="29" t="s">
        <v>2</v>
      </c>
      <c r="N33" s="30" t="s">
        <v>23</v>
      </c>
      <c r="O33" s="28">
        <v>888</v>
      </c>
      <c r="P33" s="29" t="s">
        <v>23</v>
      </c>
      <c r="Q33" s="28">
        <v>353</v>
      </c>
      <c r="R33" s="42">
        <v>6987</v>
      </c>
      <c r="S33" s="28"/>
      <c r="T33" s="28"/>
    </row>
    <row r="34" spans="1:20" s="21" customFormat="1" ht="10.5" customHeight="1" x14ac:dyDescent="0.2">
      <c r="A34" s="21">
        <v>1984</v>
      </c>
      <c r="B34" s="27"/>
      <c r="C34" s="28">
        <v>2466</v>
      </c>
      <c r="D34" s="49">
        <v>2705</v>
      </c>
      <c r="E34" s="29" t="s">
        <v>12</v>
      </c>
      <c r="F34" s="28">
        <v>15</v>
      </c>
      <c r="G34" s="29" t="s">
        <v>14</v>
      </c>
      <c r="H34" s="29" t="s">
        <v>23</v>
      </c>
      <c r="I34" s="29" t="s">
        <v>14</v>
      </c>
      <c r="J34" s="28">
        <v>262</v>
      </c>
      <c r="K34" s="28">
        <v>458</v>
      </c>
      <c r="L34" s="29" t="s">
        <v>23</v>
      </c>
      <c r="M34" s="29" t="s">
        <v>2</v>
      </c>
      <c r="N34" s="30" t="s">
        <v>23</v>
      </c>
      <c r="O34" s="28">
        <v>1020</v>
      </c>
      <c r="P34" s="29" t="s">
        <v>23</v>
      </c>
      <c r="Q34" s="28">
        <v>239</v>
      </c>
      <c r="R34" s="42">
        <v>7150</v>
      </c>
      <c r="S34" s="28"/>
      <c r="T34" s="28"/>
    </row>
    <row r="35" spans="1:20" s="21" customFormat="1" ht="10.5" customHeight="1" x14ac:dyDescent="0.2">
      <c r="A35" s="21">
        <v>1985</v>
      </c>
      <c r="B35" s="27"/>
      <c r="C35" s="28">
        <v>2678</v>
      </c>
      <c r="D35" s="49">
        <v>2952</v>
      </c>
      <c r="E35" s="29" t="s">
        <v>12</v>
      </c>
      <c r="F35" s="28">
        <v>15</v>
      </c>
      <c r="G35" s="29" t="s">
        <v>14</v>
      </c>
      <c r="H35" s="29" t="s">
        <v>23</v>
      </c>
      <c r="I35" s="29" t="s">
        <v>14</v>
      </c>
      <c r="J35" s="28">
        <v>216</v>
      </c>
      <c r="K35" s="28">
        <v>491</v>
      </c>
      <c r="L35" s="29" t="s">
        <v>23</v>
      </c>
      <c r="M35" s="29" t="s">
        <v>2</v>
      </c>
      <c r="N35" s="30" t="s">
        <v>23</v>
      </c>
      <c r="O35" s="28">
        <v>924</v>
      </c>
      <c r="P35" s="29" t="s">
        <v>23</v>
      </c>
      <c r="Q35" s="28">
        <v>391</v>
      </c>
      <c r="R35" s="42">
        <v>7652</v>
      </c>
      <c r="S35" s="28"/>
      <c r="T35" s="28"/>
    </row>
    <row r="36" spans="1:20" s="21" customFormat="1" ht="10.5" customHeight="1" x14ac:dyDescent="0.2">
      <c r="A36" s="21">
        <v>1986</v>
      </c>
      <c r="B36" s="27"/>
      <c r="C36" s="28">
        <v>3255</v>
      </c>
      <c r="D36" s="49">
        <v>3150</v>
      </c>
      <c r="E36" s="29" t="s">
        <v>12</v>
      </c>
      <c r="F36" s="28">
        <v>21</v>
      </c>
      <c r="G36" s="29" t="s">
        <v>14</v>
      </c>
      <c r="H36" s="29" t="s">
        <v>23</v>
      </c>
      <c r="I36" s="29" t="s">
        <v>14</v>
      </c>
      <c r="J36" s="28">
        <v>208</v>
      </c>
      <c r="K36" s="28">
        <v>561</v>
      </c>
      <c r="L36" s="29" t="s">
        <v>23</v>
      </c>
      <c r="M36" s="29" t="s">
        <v>2</v>
      </c>
      <c r="N36" s="30" t="s">
        <v>23</v>
      </c>
      <c r="O36" s="28">
        <v>1001</v>
      </c>
      <c r="P36" s="29" t="s">
        <v>23</v>
      </c>
      <c r="Q36" s="28">
        <v>418</v>
      </c>
      <c r="R36" s="42">
        <v>8593</v>
      </c>
      <c r="S36" s="28"/>
      <c r="T36" s="28"/>
    </row>
    <row r="37" spans="1:20" s="21" customFormat="1" ht="10.5" customHeight="1" x14ac:dyDescent="0.2">
      <c r="A37" s="21">
        <v>1987</v>
      </c>
      <c r="B37" s="27"/>
      <c r="C37" s="28">
        <v>3797</v>
      </c>
      <c r="D37" s="49">
        <v>3199</v>
      </c>
      <c r="E37" s="29" t="s">
        <v>12</v>
      </c>
      <c r="F37" s="28">
        <v>23</v>
      </c>
      <c r="G37" s="29" t="s">
        <v>14</v>
      </c>
      <c r="H37" s="29" t="s">
        <v>23</v>
      </c>
      <c r="I37" s="29" t="s">
        <v>14</v>
      </c>
      <c r="J37" s="28">
        <v>208</v>
      </c>
      <c r="K37" s="28">
        <v>488</v>
      </c>
      <c r="L37" s="29" t="s">
        <v>23</v>
      </c>
      <c r="M37" s="29" t="s">
        <v>2</v>
      </c>
      <c r="N37" s="30" t="s">
        <v>23</v>
      </c>
      <c r="O37" s="28">
        <v>990</v>
      </c>
      <c r="P37" s="29" t="s">
        <v>23</v>
      </c>
      <c r="Q37" s="28">
        <v>494</v>
      </c>
      <c r="R37" s="42">
        <v>9176</v>
      </c>
      <c r="S37" s="28"/>
      <c r="T37" s="28"/>
    </row>
    <row r="38" spans="1:20" s="21" customFormat="1" ht="10.5" customHeight="1" x14ac:dyDescent="0.2">
      <c r="A38" s="21">
        <v>1988</v>
      </c>
      <c r="B38" s="27"/>
      <c r="C38" s="28">
        <v>3989</v>
      </c>
      <c r="D38" s="49">
        <v>3705</v>
      </c>
      <c r="E38" s="29" t="s">
        <v>12</v>
      </c>
      <c r="F38" s="28">
        <v>14</v>
      </c>
      <c r="G38" s="29" t="s">
        <v>14</v>
      </c>
      <c r="H38" s="29" t="s">
        <v>23</v>
      </c>
      <c r="I38" s="29" t="s">
        <v>14</v>
      </c>
      <c r="J38" s="28">
        <v>230</v>
      </c>
      <c r="K38" s="28">
        <v>416</v>
      </c>
      <c r="L38" s="29" t="s">
        <v>23</v>
      </c>
      <c r="M38" s="29" t="s">
        <v>2</v>
      </c>
      <c r="N38" s="30" t="s">
        <v>23</v>
      </c>
      <c r="O38" s="29" t="s">
        <v>23</v>
      </c>
      <c r="P38" s="29" t="s">
        <v>23</v>
      </c>
      <c r="Q38" s="28">
        <v>1565</v>
      </c>
      <c r="R38" s="42">
        <v>9905</v>
      </c>
      <c r="S38" s="28"/>
      <c r="T38" s="28"/>
    </row>
    <row r="39" spans="1:20" s="21" customFormat="1" ht="10.5" customHeight="1" x14ac:dyDescent="0.2">
      <c r="A39" s="21">
        <v>1989</v>
      </c>
      <c r="B39" s="27"/>
      <c r="C39" s="28">
        <v>4001</v>
      </c>
      <c r="D39" s="49">
        <v>3939</v>
      </c>
      <c r="E39" s="29" t="s">
        <v>12</v>
      </c>
      <c r="F39" s="28">
        <v>14</v>
      </c>
      <c r="G39" s="29" t="s">
        <v>14</v>
      </c>
      <c r="H39" s="29" t="s">
        <v>23</v>
      </c>
      <c r="I39" s="29" t="s">
        <v>14</v>
      </c>
      <c r="J39" s="28">
        <v>232</v>
      </c>
      <c r="K39" s="28">
        <v>380</v>
      </c>
      <c r="L39" s="29" t="s">
        <v>23</v>
      </c>
      <c r="M39" s="29" t="s">
        <v>2</v>
      </c>
      <c r="N39" s="30" t="s">
        <v>23</v>
      </c>
      <c r="O39" s="29" t="s">
        <v>23</v>
      </c>
      <c r="P39" s="29" t="s">
        <v>23</v>
      </c>
      <c r="Q39" s="28">
        <v>1592</v>
      </c>
      <c r="R39" s="42">
        <v>10144</v>
      </c>
      <c r="S39" s="28"/>
      <c r="T39" s="28"/>
    </row>
    <row r="40" spans="1:20" s="21" customFormat="1" ht="10.5" customHeight="1" x14ac:dyDescent="0.2">
      <c r="B40" s="27"/>
      <c r="C40" s="28"/>
      <c r="D40" s="49"/>
      <c r="E40" s="28"/>
      <c r="F40" s="31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42"/>
      <c r="S40" s="28"/>
      <c r="T40" s="28"/>
    </row>
    <row r="41" spans="1:20" s="21" customFormat="1" ht="10.5" customHeight="1" x14ac:dyDescent="0.2">
      <c r="A41" s="21">
        <v>1990</v>
      </c>
      <c r="B41" s="27"/>
      <c r="C41" s="28">
        <v>3962</v>
      </c>
      <c r="D41" s="49">
        <v>3706</v>
      </c>
      <c r="E41" s="29" t="s">
        <v>12</v>
      </c>
      <c r="F41" s="28">
        <v>16</v>
      </c>
      <c r="G41" s="29" t="s">
        <v>14</v>
      </c>
      <c r="H41" s="29" t="s">
        <v>23</v>
      </c>
      <c r="I41" s="29" t="s">
        <v>14</v>
      </c>
      <c r="J41" s="28">
        <v>329</v>
      </c>
      <c r="K41" s="28">
        <v>432</v>
      </c>
      <c r="L41" s="29" t="s">
        <v>23</v>
      </c>
      <c r="M41" s="30" t="s">
        <v>23</v>
      </c>
      <c r="N41" s="30" t="s">
        <v>23</v>
      </c>
      <c r="O41" s="28">
        <v>825</v>
      </c>
      <c r="P41" s="29" t="s">
        <v>23</v>
      </c>
      <c r="Q41" s="28">
        <v>1235</v>
      </c>
      <c r="R41" s="42">
        <v>10505</v>
      </c>
      <c r="S41" s="28"/>
      <c r="T41" s="28"/>
    </row>
    <row r="42" spans="1:20" s="21" customFormat="1" ht="10.5" customHeight="1" x14ac:dyDescent="0.2">
      <c r="A42" s="21">
        <v>1991</v>
      </c>
      <c r="B42" s="27"/>
      <c r="C42" s="28">
        <v>4822</v>
      </c>
      <c r="D42" s="49">
        <v>4022</v>
      </c>
      <c r="E42" s="29" t="s">
        <v>12</v>
      </c>
      <c r="F42" s="28">
        <v>19</v>
      </c>
      <c r="G42" s="29" t="s">
        <v>14</v>
      </c>
      <c r="H42" s="29" t="s">
        <v>23</v>
      </c>
      <c r="I42" s="28">
        <v>308</v>
      </c>
      <c r="J42" s="28">
        <v>342</v>
      </c>
      <c r="K42" s="28">
        <v>450</v>
      </c>
      <c r="L42" s="29" t="s">
        <v>23</v>
      </c>
      <c r="M42" s="30" t="s">
        <v>23</v>
      </c>
      <c r="N42" s="30" t="s">
        <v>23</v>
      </c>
      <c r="O42" s="28">
        <v>810</v>
      </c>
      <c r="P42" s="29" t="s">
        <v>23</v>
      </c>
      <c r="Q42" s="28">
        <v>1588</v>
      </c>
      <c r="R42" s="42">
        <v>12361</v>
      </c>
      <c r="S42" s="28"/>
      <c r="T42" s="28"/>
    </row>
    <row r="43" spans="1:20" s="21" customFormat="1" ht="10.5" customHeight="1" x14ac:dyDescent="0.2">
      <c r="A43" s="21">
        <v>1992</v>
      </c>
      <c r="B43" s="27"/>
      <c r="C43" s="28">
        <v>5700</v>
      </c>
      <c r="D43" s="49">
        <v>5712</v>
      </c>
      <c r="E43" s="29" t="s">
        <v>12</v>
      </c>
      <c r="F43" s="28">
        <v>28</v>
      </c>
      <c r="G43" s="28">
        <v>181</v>
      </c>
      <c r="H43" s="28">
        <v>120</v>
      </c>
      <c r="I43" s="28">
        <v>308</v>
      </c>
      <c r="J43" s="28">
        <v>211</v>
      </c>
      <c r="K43" s="28">
        <v>610</v>
      </c>
      <c r="L43" s="29" t="s">
        <v>23</v>
      </c>
      <c r="M43" s="31">
        <v>90</v>
      </c>
      <c r="N43" s="30" t="s">
        <v>23</v>
      </c>
      <c r="O43" s="28">
        <v>1272</v>
      </c>
      <c r="P43" s="28">
        <v>196</v>
      </c>
      <c r="Q43" s="29" t="s">
        <v>23</v>
      </c>
      <c r="R43" s="42">
        <v>14428</v>
      </c>
      <c r="S43" s="28"/>
      <c r="T43" s="28"/>
    </row>
    <row r="44" spans="1:20" s="21" customFormat="1" ht="10.5" customHeight="1" x14ac:dyDescent="0.2">
      <c r="A44" s="21">
        <v>1993</v>
      </c>
      <c r="B44" s="27" t="s">
        <v>0</v>
      </c>
      <c r="C44" s="28">
        <v>6330</v>
      </c>
      <c r="D44" s="49">
        <v>5852</v>
      </c>
      <c r="E44" s="29" t="s">
        <v>12</v>
      </c>
      <c r="F44" s="28">
        <v>25</v>
      </c>
      <c r="G44" s="28">
        <v>196</v>
      </c>
      <c r="H44" s="28">
        <v>187</v>
      </c>
      <c r="I44" s="28">
        <v>368</v>
      </c>
      <c r="J44" s="28">
        <v>200</v>
      </c>
      <c r="K44" s="28">
        <v>840</v>
      </c>
      <c r="L44" s="29" t="s">
        <v>23</v>
      </c>
      <c r="M44" s="28">
        <v>132</v>
      </c>
      <c r="N44" s="30" t="s">
        <v>23</v>
      </c>
      <c r="O44" s="28">
        <v>1000</v>
      </c>
      <c r="P44" s="28">
        <v>80</v>
      </c>
      <c r="Q44" s="29" t="s">
        <v>23</v>
      </c>
      <c r="R44" s="42">
        <v>15210</v>
      </c>
      <c r="S44" s="32"/>
      <c r="T44" s="28"/>
    </row>
    <row r="45" spans="1:20" s="21" customFormat="1" ht="10.5" customHeight="1" x14ac:dyDescent="0.2">
      <c r="A45" s="21">
        <v>1994</v>
      </c>
      <c r="B45" s="27"/>
      <c r="C45" s="28">
        <v>6235</v>
      </c>
      <c r="D45" s="49">
        <v>5757</v>
      </c>
      <c r="E45" s="29" t="s">
        <v>12</v>
      </c>
      <c r="F45" s="28">
        <v>25</v>
      </c>
      <c r="G45" s="28">
        <v>189</v>
      </c>
      <c r="H45" s="28">
        <v>200</v>
      </c>
      <c r="I45" s="28">
        <v>380</v>
      </c>
      <c r="J45" s="28">
        <v>330</v>
      </c>
      <c r="K45" s="28">
        <v>1372</v>
      </c>
      <c r="L45" s="29" t="s">
        <v>23</v>
      </c>
      <c r="M45" s="28">
        <v>145</v>
      </c>
      <c r="N45" s="30" t="s">
        <v>23</v>
      </c>
      <c r="O45" s="28">
        <v>644</v>
      </c>
      <c r="P45" s="28">
        <v>91</v>
      </c>
      <c r="Q45" s="29" t="s">
        <v>23</v>
      </c>
      <c r="R45" s="42">
        <v>15368</v>
      </c>
      <c r="S45" s="33"/>
      <c r="T45" s="28"/>
    </row>
    <row r="46" spans="1:20" s="21" customFormat="1" ht="10.5" customHeight="1" x14ac:dyDescent="0.2">
      <c r="A46" s="21">
        <v>1995</v>
      </c>
      <c r="B46" s="27"/>
      <c r="C46" s="28">
        <v>6960</v>
      </c>
      <c r="D46" s="49">
        <v>4725</v>
      </c>
      <c r="E46" s="29" t="s">
        <v>12</v>
      </c>
      <c r="F46" s="28">
        <v>24</v>
      </c>
      <c r="G46" s="29" t="s">
        <v>14</v>
      </c>
      <c r="H46" s="28">
        <v>230</v>
      </c>
      <c r="I46" s="28">
        <v>357</v>
      </c>
      <c r="J46" s="28">
        <v>228</v>
      </c>
      <c r="K46" s="28">
        <v>704</v>
      </c>
      <c r="L46" s="29" t="s">
        <v>23</v>
      </c>
      <c r="M46" s="28">
        <v>160</v>
      </c>
      <c r="N46" s="30" t="s">
        <v>23</v>
      </c>
      <c r="O46" s="28">
        <v>667</v>
      </c>
      <c r="P46" s="28">
        <v>117</v>
      </c>
      <c r="Q46" s="29" t="s">
        <v>23</v>
      </c>
      <c r="R46" s="42">
        <v>14172</v>
      </c>
      <c r="S46" s="32"/>
      <c r="T46" s="28"/>
    </row>
    <row r="47" spans="1:20" s="21" customFormat="1" ht="10.5" customHeight="1" x14ac:dyDescent="0.2">
      <c r="A47" s="21">
        <v>1996</v>
      </c>
      <c r="B47" s="27"/>
      <c r="C47" s="28">
        <v>7650</v>
      </c>
      <c r="D47" s="49">
        <v>6120</v>
      </c>
      <c r="E47" s="29" t="s">
        <v>12</v>
      </c>
      <c r="F47" s="28">
        <v>26</v>
      </c>
      <c r="G47" s="29" t="s">
        <v>14</v>
      </c>
      <c r="H47" s="28">
        <v>90</v>
      </c>
      <c r="I47" s="28">
        <v>400</v>
      </c>
      <c r="J47" s="28">
        <v>657</v>
      </c>
      <c r="K47" s="28">
        <v>946</v>
      </c>
      <c r="L47" s="29" t="s">
        <v>23</v>
      </c>
      <c r="M47" s="28">
        <v>180</v>
      </c>
      <c r="N47" s="30" t="s">
        <v>23</v>
      </c>
      <c r="O47" s="28">
        <v>540</v>
      </c>
      <c r="P47" s="28">
        <v>56</v>
      </c>
      <c r="Q47" s="29" t="s">
        <v>23</v>
      </c>
      <c r="R47" s="42">
        <v>16639</v>
      </c>
      <c r="S47" s="32"/>
      <c r="T47" s="28"/>
    </row>
    <row r="48" spans="1:20" s="21" customFormat="1" ht="10.5" customHeight="1" x14ac:dyDescent="0.2">
      <c r="A48" s="26">
        <v>1997</v>
      </c>
      <c r="B48" s="27"/>
      <c r="C48" s="28">
        <v>6300</v>
      </c>
      <c r="D48" s="49">
        <v>5910</v>
      </c>
      <c r="E48" s="29" t="s">
        <v>12</v>
      </c>
      <c r="F48" s="28">
        <v>20</v>
      </c>
      <c r="G48" s="29" t="s">
        <v>14</v>
      </c>
      <c r="H48" s="28">
        <v>80</v>
      </c>
      <c r="I48" s="28">
        <v>374</v>
      </c>
      <c r="J48" s="28">
        <v>660</v>
      </c>
      <c r="K48" s="28">
        <v>1092</v>
      </c>
      <c r="L48" s="29" t="s">
        <v>23</v>
      </c>
      <c r="M48" s="28">
        <v>203</v>
      </c>
      <c r="N48" s="30" t="s">
        <v>23</v>
      </c>
      <c r="O48" s="28">
        <v>280</v>
      </c>
      <c r="P48" s="28">
        <v>60</v>
      </c>
      <c r="Q48" s="29" t="s">
        <v>23</v>
      </c>
      <c r="R48" s="42">
        <v>14959</v>
      </c>
      <c r="S48" s="32"/>
      <c r="T48" s="28"/>
    </row>
    <row r="49" spans="1:21" s="21" customFormat="1" ht="10.5" customHeight="1" x14ac:dyDescent="0.2">
      <c r="A49" s="26">
        <v>1998</v>
      </c>
      <c r="B49" s="27"/>
      <c r="C49" s="28">
        <v>6270</v>
      </c>
      <c r="D49" s="49">
        <v>5921</v>
      </c>
      <c r="E49" s="29" t="s">
        <v>12</v>
      </c>
      <c r="F49" s="28">
        <v>30</v>
      </c>
      <c r="G49" s="29" t="s">
        <v>14</v>
      </c>
      <c r="H49" s="28">
        <v>72</v>
      </c>
      <c r="I49" s="28">
        <v>360</v>
      </c>
      <c r="J49" s="28">
        <v>456</v>
      </c>
      <c r="K49" s="28">
        <v>943</v>
      </c>
      <c r="L49" s="29" t="s">
        <v>23</v>
      </c>
      <c r="M49" s="28">
        <v>266</v>
      </c>
      <c r="N49" s="30" t="s">
        <v>23</v>
      </c>
      <c r="O49" s="28">
        <v>180</v>
      </c>
      <c r="P49" s="28">
        <v>88</v>
      </c>
      <c r="Q49" s="29" t="s">
        <v>23</v>
      </c>
      <c r="R49" s="42">
        <v>14556</v>
      </c>
      <c r="S49" s="32"/>
      <c r="T49" s="28"/>
    </row>
    <row r="50" spans="1:21" s="21" customFormat="1" ht="10.5" customHeight="1" x14ac:dyDescent="0.2">
      <c r="A50" s="26">
        <v>1999</v>
      </c>
      <c r="B50" s="27"/>
      <c r="C50" s="28">
        <v>7425</v>
      </c>
      <c r="D50" s="49">
        <v>5643</v>
      </c>
      <c r="E50" s="29" t="s">
        <v>12</v>
      </c>
      <c r="F50" s="28">
        <v>30</v>
      </c>
      <c r="G50" s="29" t="s">
        <v>14</v>
      </c>
      <c r="H50" s="28">
        <v>54</v>
      </c>
      <c r="I50" s="28">
        <v>400</v>
      </c>
      <c r="J50" s="28">
        <v>713</v>
      </c>
      <c r="K50" s="28">
        <v>817</v>
      </c>
      <c r="L50" s="29" t="s">
        <v>23</v>
      </c>
      <c r="M50" s="28">
        <v>170</v>
      </c>
      <c r="N50" s="30" t="s">
        <v>23</v>
      </c>
      <c r="O50" s="28">
        <v>252</v>
      </c>
      <c r="P50" s="28">
        <v>88</v>
      </c>
      <c r="Q50" s="29" t="s">
        <v>23</v>
      </c>
      <c r="R50" s="42">
        <v>15562</v>
      </c>
      <c r="S50" s="32"/>
      <c r="T50" s="28"/>
    </row>
    <row r="51" spans="1:21" s="21" customFormat="1" ht="10.5" customHeight="1" x14ac:dyDescent="0.2">
      <c r="A51" s="26"/>
      <c r="B51" s="27"/>
      <c r="C51" s="28"/>
      <c r="D51" s="49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42"/>
      <c r="S51" s="32"/>
      <c r="T51" s="28"/>
    </row>
    <row r="52" spans="1:21" s="21" customFormat="1" ht="10.5" customHeight="1" x14ac:dyDescent="0.2">
      <c r="A52" s="21">
        <v>2000</v>
      </c>
      <c r="B52" s="27"/>
      <c r="C52" s="28">
        <v>6300</v>
      </c>
      <c r="D52" s="49">
        <v>6348</v>
      </c>
      <c r="E52" s="28">
        <v>850</v>
      </c>
      <c r="F52" s="28">
        <v>28</v>
      </c>
      <c r="G52" s="29" t="s">
        <v>14</v>
      </c>
      <c r="H52" s="29" t="s">
        <v>23</v>
      </c>
      <c r="I52" s="28">
        <v>462</v>
      </c>
      <c r="J52" s="28">
        <v>744</v>
      </c>
      <c r="K52" s="28">
        <v>1080</v>
      </c>
      <c r="L52" s="28">
        <v>315</v>
      </c>
      <c r="M52" s="28">
        <v>390</v>
      </c>
      <c r="N52" s="28">
        <v>42</v>
      </c>
      <c r="O52" s="28">
        <v>260</v>
      </c>
      <c r="P52" s="28">
        <v>88</v>
      </c>
      <c r="Q52" s="29" t="s">
        <v>23</v>
      </c>
      <c r="R52" s="42">
        <v>16879</v>
      </c>
      <c r="S52" s="34"/>
      <c r="T52" s="28"/>
      <c r="U52" s="28"/>
    </row>
    <row r="53" spans="1:21" s="21" customFormat="1" ht="10.5" customHeight="1" x14ac:dyDescent="0.2">
      <c r="A53" s="21">
        <v>2001</v>
      </c>
      <c r="B53" s="27"/>
      <c r="C53" s="28">
        <v>7150</v>
      </c>
      <c r="D53" s="49">
        <v>5416</v>
      </c>
      <c r="E53" s="28">
        <v>800</v>
      </c>
      <c r="F53" s="28">
        <v>31</v>
      </c>
      <c r="G53" s="29" t="s">
        <v>14</v>
      </c>
      <c r="H53" s="29" t="s">
        <v>23</v>
      </c>
      <c r="I53" s="28">
        <v>364</v>
      </c>
      <c r="J53" s="28">
        <v>688</v>
      </c>
      <c r="K53" s="28">
        <v>1184</v>
      </c>
      <c r="L53" s="28">
        <v>299</v>
      </c>
      <c r="M53" s="28">
        <v>246</v>
      </c>
      <c r="N53" s="28">
        <v>29</v>
      </c>
      <c r="O53" s="28">
        <v>275</v>
      </c>
      <c r="P53" s="28">
        <v>43</v>
      </c>
      <c r="Q53" s="29" t="s">
        <v>23</v>
      </c>
      <c r="R53" s="42">
        <v>16494</v>
      </c>
      <c r="S53" s="28"/>
      <c r="T53" s="28"/>
      <c r="U53" s="28"/>
    </row>
    <row r="54" spans="1:21" s="21" customFormat="1" ht="10.5" customHeight="1" x14ac:dyDescent="0.2">
      <c r="A54" s="21">
        <v>2002</v>
      </c>
      <c r="B54" s="27"/>
      <c r="C54" s="28">
        <v>7030</v>
      </c>
      <c r="D54" s="49">
        <v>5250</v>
      </c>
      <c r="E54" s="28">
        <v>880</v>
      </c>
      <c r="F54" s="28">
        <v>32</v>
      </c>
      <c r="G54" s="29" t="s">
        <v>14</v>
      </c>
      <c r="H54" s="29" t="s">
        <v>23</v>
      </c>
      <c r="I54" s="28">
        <v>400</v>
      </c>
      <c r="J54" s="28">
        <v>650</v>
      </c>
      <c r="K54" s="28">
        <v>962</v>
      </c>
      <c r="L54" s="28">
        <v>200</v>
      </c>
      <c r="M54" s="28">
        <v>336</v>
      </c>
      <c r="N54" s="30" t="s">
        <v>23</v>
      </c>
      <c r="O54" s="28">
        <v>160</v>
      </c>
      <c r="P54" s="29" t="s">
        <v>23</v>
      </c>
      <c r="Q54" s="29" t="s">
        <v>23</v>
      </c>
      <c r="R54" s="42">
        <v>15668</v>
      </c>
      <c r="S54" s="28"/>
      <c r="T54" s="28"/>
      <c r="U54" s="28"/>
    </row>
    <row r="55" spans="1:21" s="21" customFormat="1" ht="10.5" customHeight="1" x14ac:dyDescent="0.2">
      <c r="A55" s="35">
        <v>2003</v>
      </c>
      <c r="B55" s="27"/>
      <c r="C55" s="28">
        <v>7215</v>
      </c>
      <c r="D55" s="49">
        <v>4956</v>
      </c>
      <c r="E55" s="28">
        <v>1350</v>
      </c>
      <c r="F55" s="28">
        <v>33</v>
      </c>
      <c r="G55" s="29" t="s">
        <v>14</v>
      </c>
      <c r="H55" s="29" t="s">
        <v>23</v>
      </c>
      <c r="I55" s="28">
        <v>450</v>
      </c>
      <c r="J55" s="28">
        <v>500</v>
      </c>
      <c r="K55" s="28">
        <v>882</v>
      </c>
      <c r="L55" s="28">
        <v>234</v>
      </c>
      <c r="M55" s="28">
        <v>590</v>
      </c>
      <c r="N55" s="30" t="s">
        <v>23</v>
      </c>
      <c r="O55" s="28">
        <v>175</v>
      </c>
      <c r="P55" s="29" t="s">
        <v>23</v>
      </c>
      <c r="Q55" s="29" t="s">
        <v>23</v>
      </c>
      <c r="R55" s="42">
        <v>16118</v>
      </c>
      <c r="S55" s="32"/>
      <c r="T55" s="28"/>
      <c r="U55" s="28"/>
    </row>
    <row r="56" spans="1:21" s="21" customFormat="1" ht="10.5" customHeight="1" x14ac:dyDescent="0.2">
      <c r="A56" s="35">
        <v>2004</v>
      </c>
      <c r="B56" s="27"/>
      <c r="C56" s="28">
        <v>7600</v>
      </c>
      <c r="D56" s="49">
        <v>5673</v>
      </c>
      <c r="E56" s="28">
        <v>663</v>
      </c>
      <c r="F56" s="28">
        <v>32</v>
      </c>
      <c r="G56" s="29" t="s">
        <v>14</v>
      </c>
      <c r="H56" s="29" t="s">
        <v>23</v>
      </c>
      <c r="I56" s="28">
        <v>522</v>
      </c>
      <c r="J56" s="28">
        <v>440</v>
      </c>
      <c r="K56" s="28">
        <v>928</v>
      </c>
      <c r="L56" s="28">
        <v>113</v>
      </c>
      <c r="M56" s="28">
        <v>494</v>
      </c>
      <c r="N56" s="30" t="s">
        <v>23</v>
      </c>
      <c r="O56" s="28">
        <v>80</v>
      </c>
      <c r="P56" s="29" t="s">
        <v>23</v>
      </c>
      <c r="Q56" s="29" t="s">
        <v>23</v>
      </c>
      <c r="R56" s="42">
        <v>16400</v>
      </c>
      <c r="S56" s="32"/>
      <c r="T56" s="28"/>
      <c r="U56" s="28"/>
    </row>
    <row r="57" spans="1:21" s="21" customFormat="1" ht="10.5" customHeight="1" x14ac:dyDescent="0.2">
      <c r="A57" s="35">
        <v>2005</v>
      </c>
      <c r="B57" s="36"/>
      <c r="C57" s="32">
        <v>8515</v>
      </c>
      <c r="D57" s="50">
        <v>4580</v>
      </c>
      <c r="E57" s="32">
        <v>684</v>
      </c>
      <c r="F57" s="28">
        <v>30</v>
      </c>
      <c r="G57" s="37" t="s">
        <v>14</v>
      </c>
      <c r="H57" s="29" t="s">
        <v>23</v>
      </c>
      <c r="I57" s="32">
        <v>392</v>
      </c>
      <c r="J57" s="32">
        <v>444</v>
      </c>
      <c r="K57" s="32">
        <v>832</v>
      </c>
      <c r="L57" s="28">
        <v>132</v>
      </c>
      <c r="M57" s="32">
        <v>484</v>
      </c>
      <c r="N57" s="30" t="s">
        <v>23</v>
      </c>
      <c r="O57" s="32">
        <v>105</v>
      </c>
      <c r="P57" s="29" t="s">
        <v>23</v>
      </c>
      <c r="Q57" s="37" t="s">
        <v>23</v>
      </c>
      <c r="R57" s="43">
        <v>16036</v>
      </c>
      <c r="S57" s="32"/>
      <c r="T57" s="28"/>
      <c r="U57" s="28"/>
    </row>
    <row r="58" spans="1:21" s="21" customFormat="1" ht="10.5" customHeight="1" x14ac:dyDescent="0.2">
      <c r="A58" s="35">
        <v>2006</v>
      </c>
      <c r="B58" s="36"/>
      <c r="C58" s="32">
        <v>7260</v>
      </c>
      <c r="D58" s="50">
        <v>4046</v>
      </c>
      <c r="E58" s="32">
        <v>1134</v>
      </c>
      <c r="F58" s="28">
        <v>28</v>
      </c>
      <c r="G58" s="37" t="s">
        <v>14</v>
      </c>
      <c r="H58" s="29" t="s">
        <v>23</v>
      </c>
      <c r="I58" s="32">
        <v>351</v>
      </c>
      <c r="J58" s="32">
        <v>576</v>
      </c>
      <c r="K58" s="32">
        <v>944</v>
      </c>
      <c r="L58" s="28">
        <v>119</v>
      </c>
      <c r="M58" s="32">
        <v>912</v>
      </c>
      <c r="N58" s="30" t="s">
        <v>23</v>
      </c>
      <c r="O58" s="32">
        <v>20</v>
      </c>
      <c r="P58" s="29" t="s">
        <v>23</v>
      </c>
      <c r="Q58" s="37" t="s">
        <v>23</v>
      </c>
      <c r="R58" s="43">
        <v>15243</v>
      </c>
      <c r="S58" s="32"/>
      <c r="T58" s="28"/>
      <c r="U58" s="28"/>
    </row>
    <row r="59" spans="1:21" s="21" customFormat="1" ht="10.5" customHeight="1" x14ac:dyDescent="0.2">
      <c r="A59" s="35">
        <v>2007</v>
      </c>
      <c r="B59" s="36"/>
      <c r="C59" s="32">
        <v>7035</v>
      </c>
      <c r="D59" s="50">
        <v>4340</v>
      </c>
      <c r="E59" s="32">
        <v>1148</v>
      </c>
      <c r="F59" s="37" t="s">
        <v>13</v>
      </c>
      <c r="G59" s="37" t="s">
        <v>14</v>
      </c>
      <c r="H59" s="29" t="s">
        <v>23</v>
      </c>
      <c r="I59" s="32">
        <v>312</v>
      </c>
      <c r="J59" s="32">
        <v>624</v>
      </c>
      <c r="K59" s="32">
        <v>558</v>
      </c>
      <c r="L59" s="28">
        <v>135</v>
      </c>
      <c r="M59" s="32">
        <v>660</v>
      </c>
      <c r="N59" s="30" t="s">
        <v>23</v>
      </c>
      <c r="O59" s="29" t="s">
        <v>23</v>
      </c>
      <c r="P59" s="29" t="s">
        <v>23</v>
      </c>
      <c r="Q59" s="37" t="s">
        <v>23</v>
      </c>
      <c r="R59" s="43">
        <v>14677</v>
      </c>
      <c r="S59" s="32"/>
      <c r="T59" s="28"/>
      <c r="U59" s="28"/>
    </row>
    <row r="60" spans="1:21" s="21" customFormat="1" ht="10.5" customHeight="1" x14ac:dyDescent="0.2">
      <c r="A60" s="35">
        <v>2008</v>
      </c>
      <c r="B60" s="36"/>
      <c r="C60" s="32">
        <v>8062</v>
      </c>
      <c r="D60" s="50">
        <v>4984</v>
      </c>
      <c r="E60" s="32">
        <v>612</v>
      </c>
      <c r="F60" s="37"/>
      <c r="G60" s="37"/>
      <c r="H60" s="29"/>
      <c r="I60" s="32">
        <v>400</v>
      </c>
      <c r="J60" s="32">
        <v>336</v>
      </c>
      <c r="K60" s="32">
        <v>1116</v>
      </c>
      <c r="L60" s="28"/>
      <c r="M60" s="32">
        <v>378</v>
      </c>
      <c r="N60" s="30"/>
      <c r="O60" s="29"/>
      <c r="P60" s="29"/>
      <c r="Q60" s="37"/>
      <c r="R60" s="43">
        <v>15888</v>
      </c>
      <c r="S60" s="32"/>
      <c r="T60" s="28"/>
      <c r="U60" s="28"/>
    </row>
    <row r="61" spans="1:21" s="21" customFormat="1" ht="10.5" customHeight="1" x14ac:dyDescent="0.2">
      <c r="A61" s="35">
        <v>2009</v>
      </c>
      <c r="B61" s="36"/>
      <c r="C61" s="32">
        <v>8118</v>
      </c>
      <c r="D61" s="50">
        <v>4482</v>
      </c>
      <c r="E61" s="32">
        <v>980</v>
      </c>
      <c r="F61" s="37"/>
      <c r="G61" s="37"/>
      <c r="H61" s="29"/>
      <c r="I61" s="32">
        <v>384</v>
      </c>
      <c r="J61" s="32">
        <v>1280</v>
      </c>
      <c r="K61" s="32">
        <v>928</v>
      </c>
      <c r="L61" s="28"/>
      <c r="M61" s="32">
        <v>825</v>
      </c>
      <c r="N61" s="30"/>
      <c r="O61" s="29"/>
      <c r="P61" s="29"/>
      <c r="Q61" s="37"/>
      <c r="R61" s="43">
        <v>16997</v>
      </c>
      <c r="S61" s="32"/>
      <c r="T61" s="28"/>
      <c r="U61" s="28"/>
    </row>
    <row r="62" spans="1:21" s="21" customFormat="1" ht="10.5" customHeight="1" x14ac:dyDescent="0.2">
      <c r="A62" s="35">
        <v>2010</v>
      </c>
      <c r="B62" s="36"/>
      <c r="C62" s="32">
        <v>8118</v>
      </c>
      <c r="D62" s="50">
        <v>4071</v>
      </c>
      <c r="E62" s="32">
        <v>875</v>
      </c>
      <c r="F62" s="37"/>
      <c r="G62" s="37"/>
      <c r="H62" s="29"/>
      <c r="I62" s="32">
        <v>368</v>
      </c>
      <c r="J62" s="32">
        <v>918</v>
      </c>
      <c r="K62" s="32">
        <v>1073</v>
      </c>
      <c r="L62" s="28"/>
      <c r="M62" s="32">
        <v>686</v>
      </c>
      <c r="N62" s="30"/>
      <c r="O62" s="29"/>
      <c r="P62" s="29"/>
      <c r="Q62" s="37"/>
      <c r="R62" s="43">
        <v>16156</v>
      </c>
      <c r="S62" s="32"/>
      <c r="T62" s="28"/>
      <c r="U62" s="28"/>
    </row>
    <row r="63" spans="1:21" s="21" customFormat="1" ht="10.5" customHeight="1" x14ac:dyDescent="0.2">
      <c r="A63" s="35">
        <v>2011</v>
      </c>
      <c r="B63" s="36"/>
      <c r="C63" s="32">
        <v>8165</v>
      </c>
      <c r="D63" s="50">
        <v>4400</v>
      </c>
      <c r="E63" s="32">
        <v>1445</v>
      </c>
      <c r="F63" s="37"/>
      <c r="G63" s="37"/>
      <c r="H63" s="29"/>
      <c r="I63" s="32">
        <v>351</v>
      </c>
      <c r="J63" s="32">
        <v>793</v>
      </c>
      <c r="K63" s="32">
        <v>1037</v>
      </c>
      <c r="L63" s="28"/>
      <c r="M63" s="32">
        <v>1004</v>
      </c>
      <c r="N63" s="30"/>
      <c r="O63" s="29"/>
      <c r="P63" s="29"/>
      <c r="Q63" s="37"/>
      <c r="R63" s="43">
        <v>17618</v>
      </c>
      <c r="S63" s="32"/>
      <c r="T63" s="28"/>
      <c r="U63" s="28"/>
    </row>
    <row r="64" spans="1:21" s="21" customFormat="1" ht="10.5" customHeight="1" x14ac:dyDescent="0.2">
      <c r="A64" s="35">
        <v>2012</v>
      </c>
      <c r="B64" s="36"/>
      <c r="C64" s="32">
        <v>8678</v>
      </c>
      <c r="D64" s="50">
        <v>3100</v>
      </c>
      <c r="E64" s="32">
        <v>1275</v>
      </c>
      <c r="F64" s="37"/>
      <c r="G64" s="37"/>
      <c r="H64" s="29"/>
      <c r="I64" s="32">
        <v>416</v>
      </c>
      <c r="J64" s="32">
        <v>682</v>
      </c>
      <c r="K64" s="32">
        <v>1203</v>
      </c>
      <c r="L64" s="28"/>
      <c r="M64" s="32">
        <v>333</v>
      </c>
      <c r="N64" s="30"/>
      <c r="O64" s="29"/>
      <c r="P64" s="29"/>
      <c r="Q64" s="37"/>
      <c r="R64" s="43">
        <v>15687</v>
      </c>
      <c r="S64" s="32"/>
      <c r="T64" s="28"/>
      <c r="U64" s="28"/>
    </row>
    <row r="65" spans="1:21" s="21" customFormat="1" ht="10.5" customHeight="1" x14ac:dyDescent="0.2">
      <c r="A65" s="35">
        <v>2013</v>
      </c>
      <c r="B65" s="36"/>
      <c r="C65" s="32">
        <v>8465</v>
      </c>
      <c r="D65" s="50">
        <v>3075</v>
      </c>
      <c r="E65" s="32">
        <v>630</v>
      </c>
      <c r="F65" s="37"/>
      <c r="G65" s="37"/>
      <c r="H65" s="29"/>
      <c r="I65" s="32">
        <v>375</v>
      </c>
      <c r="J65" s="32">
        <v>425</v>
      </c>
      <c r="K65" s="32">
        <v>977</v>
      </c>
      <c r="L65" s="28"/>
      <c r="M65" s="32">
        <v>486</v>
      </c>
      <c r="N65" s="30"/>
      <c r="O65" s="29"/>
      <c r="P65" s="29"/>
      <c r="Q65" s="37"/>
      <c r="R65" s="43">
        <v>14433</v>
      </c>
      <c r="S65" s="32"/>
      <c r="T65" s="28"/>
      <c r="U65" s="28"/>
    </row>
    <row r="66" spans="1:21" s="21" customFormat="1" ht="10.5" customHeight="1" x14ac:dyDescent="0.2">
      <c r="A66" s="35">
        <v>2014</v>
      </c>
      <c r="B66" s="36"/>
      <c r="C66" s="32">
        <v>9242</v>
      </c>
      <c r="D66" s="50">
        <v>3094</v>
      </c>
      <c r="E66" s="32">
        <v>798</v>
      </c>
      <c r="F66" s="37"/>
      <c r="G66" s="37"/>
      <c r="H66" s="29"/>
      <c r="I66" s="32">
        <v>364</v>
      </c>
      <c r="J66" s="32">
        <v>441</v>
      </c>
      <c r="K66" s="32">
        <v>952</v>
      </c>
      <c r="L66" s="28"/>
      <c r="M66" s="32">
        <v>455</v>
      </c>
      <c r="N66" s="30"/>
      <c r="O66" s="29"/>
      <c r="P66" s="29"/>
      <c r="Q66" s="37"/>
      <c r="R66" s="43">
        <v>15346</v>
      </c>
      <c r="S66" s="32"/>
      <c r="T66" s="28"/>
      <c r="U66" s="28"/>
    </row>
    <row r="67" spans="1:21" s="3" customFormat="1" ht="18" customHeight="1" x14ac:dyDescent="0.2">
      <c r="A67" s="20"/>
      <c r="B67" s="8"/>
      <c r="C67" s="17"/>
      <c r="D67" s="17"/>
      <c r="E67" s="17"/>
      <c r="F67" s="18"/>
      <c r="G67" s="18"/>
      <c r="H67" s="17"/>
      <c r="I67" s="17"/>
      <c r="J67" s="17"/>
      <c r="K67" s="17"/>
      <c r="L67" s="17"/>
      <c r="M67" s="17"/>
      <c r="N67" s="18"/>
      <c r="O67" s="17"/>
      <c r="P67" s="17"/>
      <c r="Q67" s="17"/>
      <c r="R67" s="17"/>
      <c r="S67" s="17"/>
      <c r="T67" s="13"/>
    </row>
    <row r="68" spans="1:21" s="3" customFormat="1" ht="18" customHeight="1" x14ac:dyDescent="0.2">
      <c r="A68" s="20" t="s">
        <v>31</v>
      </c>
      <c r="B68" s="8"/>
      <c r="C68" s="17"/>
      <c r="D68" s="17"/>
      <c r="E68" s="17"/>
      <c r="F68" s="18"/>
      <c r="G68" s="18"/>
      <c r="H68" s="17"/>
      <c r="I68" s="17"/>
      <c r="J68" s="17"/>
      <c r="K68" s="17"/>
      <c r="L68" s="17"/>
      <c r="M68" s="17"/>
      <c r="N68" s="18"/>
      <c r="O68" s="17"/>
      <c r="P68" s="17"/>
      <c r="Q68" s="17"/>
      <c r="R68" s="17"/>
      <c r="S68" s="17"/>
      <c r="T68" s="13"/>
    </row>
    <row r="69" spans="1:21" s="3" customFormat="1" ht="6.75" customHeight="1" x14ac:dyDescent="0.2">
      <c r="A69" s="21"/>
      <c r="B69" s="4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1" s="3" customFormat="1" ht="12.75" x14ac:dyDescent="0.2">
      <c r="A70" s="22" t="s">
        <v>32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</sheetData>
  <phoneticPr fontId="4" type="noConversion"/>
  <pageMargins left="0.38" right="0.19" top="0.75" bottom="0.75" header="0.5" footer="0.5"/>
  <pageSetup scale="52" orientation="portrait" r:id="rId1"/>
  <headerFooter alignWithMargins="0"/>
  <colBreaks count="1" manualBreakCount="1">
    <brk id="19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Table06</vt:lpstr>
      <vt:lpstr>IDPADBN</vt:lpstr>
      <vt:lpstr>KAPADBN</vt:lpstr>
      <vt:lpstr>MIPADBN</vt:lpstr>
      <vt:lpstr>MNPADBN</vt:lpstr>
      <vt:lpstr>MTPADBN</vt:lpstr>
      <vt:lpstr>NDPADBN</vt:lpstr>
      <vt:lpstr>Table06!Print_Area</vt:lpstr>
      <vt:lpstr>UTPADBN</vt:lpstr>
      <vt:lpstr>WAPADBN</vt:lpstr>
      <vt:lpstr>WYPADBN</vt:lpstr>
      <vt:lpstr>YEAR</vt:lpstr>
    </vt:vector>
  </TitlesOfParts>
  <Company>USDA-ERS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bell pepper production by State, 1960-2007</dc:title>
  <dc:subject>agricultural economics</dc:subject>
  <dc:creator>Brenda Toland</dc:creator>
  <cp:keywords>CA, FL, GA, HI, KY, LA, MI, NC, NJ, NY, OH, green, bell, peppers, production, time series, ERS, USDA, United States</cp:keywords>
  <dc:description>Updated 11/2008.</dc:description>
  <cp:lastModifiedBy>fredy.ballen</cp:lastModifiedBy>
  <cp:lastPrinted>2008-08-27T15:23:24Z</cp:lastPrinted>
  <dcterms:created xsi:type="dcterms:W3CDTF">2005-10-26T18:10:34Z</dcterms:created>
  <dcterms:modified xsi:type="dcterms:W3CDTF">2015-06-26T17:39:52Z</dcterms:modified>
</cp:coreProperties>
</file>